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870975-6BF2-4137-9133-E4C08E813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12" sheetId="59" r:id="rId1"/>
    <sheet name="2021-11" sheetId="54" r:id="rId2"/>
    <sheet name="2021-10" sheetId="61" r:id="rId3"/>
    <sheet name="2021-09" sheetId="60" r:id="rId4"/>
    <sheet name="2021-08" sheetId="53" r:id="rId5"/>
    <sheet name="2021-07" sheetId="62" r:id="rId6"/>
    <sheet name="2021-06" sheetId="52" r:id="rId7"/>
    <sheet name="2021-05" sheetId="63" r:id="rId8"/>
    <sheet name="2021-04" sheetId="51" r:id="rId9"/>
    <sheet name="2021-03" sheetId="50" r:id="rId10"/>
    <sheet name="2021-02" sheetId="49" r:id="rId11"/>
    <sheet name="2021-01" sheetId="4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8" i="60" l="1"/>
  <c r="K110" i="60"/>
  <c r="K80" i="60"/>
  <c r="K128" i="48"/>
  <c r="K110" i="48"/>
  <c r="K128" i="52"/>
  <c r="K110" i="52"/>
  <c r="K128" i="62"/>
  <c r="K110" i="62"/>
  <c r="K128" i="49"/>
  <c r="K110" i="49"/>
  <c r="K128" i="63"/>
  <c r="K110" i="63"/>
  <c r="L142" i="63"/>
  <c r="K142" i="63"/>
  <c r="J142" i="63"/>
  <c r="L122" i="63"/>
  <c r="K122" i="63"/>
  <c r="J122" i="63"/>
  <c r="L102" i="63"/>
  <c r="K102" i="63"/>
  <c r="J102" i="63"/>
  <c r="L74" i="63"/>
  <c r="K74" i="63"/>
  <c r="J74" i="63"/>
  <c r="K70" i="63"/>
  <c r="K80" i="63" s="1"/>
  <c r="L64" i="63"/>
  <c r="K64" i="63"/>
  <c r="J64" i="63"/>
  <c r="K56" i="63"/>
  <c r="A55" i="63"/>
  <c r="L49" i="63"/>
  <c r="K49" i="63"/>
  <c r="J29" i="63"/>
  <c r="J49" i="63" s="1"/>
  <c r="J145" i="63" s="1"/>
  <c r="K27" i="63"/>
  <c r="A26" i="63"/>
  <c r="L20" i="63"/>
  <c r="L145" i="63" s="1"/>
  <c r="K20" i="63"/>
  <c r="J20" i="63"/>
  <c r="L145" i="62"/>
  <c r="L142" i="62"/>
  <c r="K142" i="62"/>
  <c r="J142" i="62"/>
  <c r="L122" i="62"/>
  <c r="K122" i="62"/>
  <c r="J122" i="62"/>
  <c r="L102" i="62"/>
  <c r="K102" i="62"/>
  <c r="J102" i="62"/>
  <c r="L74" i="62"/>
  <c r="K74" i="62"/>
  <c r="J74" i="62"/>
  <c r="L64" i="62"/>
  <c r="K64" i="62"/>
  <c r="J64" i="62"/>
  <c r="K56" i="62"/>
  <c r="A55" i="62"/>
  <c r="L49" i="62"/>
  <c r="K49" i="62"/>
  <c r="J49" i="62"/>
  <c r="J29" i="62"/>
  <c r="K27" i="62"/>
  <c r="K70" i="62" s="1"/>
  <c r="K80" i="62" s="1"/>
  <c r="A26" i="62"/>
  <c r="L20" i="62"/>
  <c r="K20" i="62"/>
  <c r="J20" i="62"/>
  <c r="J145" i="62" s="1"/>
  <c r="L142" i="61"/>
  <c r="K142" i="61"/>
  <c r="J142" i="61"/>
  <c r="L122" i="61"/>
  <c r="K122" i="61"/>
  <c r="J122" i="61"/>
  <c r="L102" i="61"/>
  <c r="K102" i="61"/>
  <c r="J102" i="61"/>
  <c r="L74" i="61"/>
  <c r="K74" i="61"/>
  <c r="J74" i="61"/>
  <c r="K70" i="61"/>
  <c r="L64" i="61"/>
  <c r="L145" i="61" s="1"/>
  <c r="K64" i="61"/>
  <c r="J64" i="61"/>
  <c r="K56" i="61"/>
  <c r="A55" i="61"/>
  <c r="L49" i="61"/>
  <c r="K49" i="61"/>
  <c r="J29" i="61"/>
  <c r="J49" i="61" s="1"/>
  <c r="K27" i="61"/>
  <c r="A26" i="61"/>
  <c r="L20" i="61"/>
  <c r="K20" i="61"/>
  <c r="J20" i="61"/>
  <c r="L142" i="60"/>
  <c r="K142" i="60"/>
  <c r="J142" i="60"/>
  <c r="L122" i="60"/>
  <c r="K122" i="60"/>
  <c r="J122" i="60"/>
  <c r="L102" i="60"/>
  <c r="K102" i="60"/>
  <c r="J102" i="60"/>
  <c r="L74" i="60"/>
  <c r="K74" i="60"/>
  <c r="J74" i="60"/>
  <c r="L64" i="60"/>
  <c r="K64" i="60"/>
  <c r="J64" i="60"/>
  <c r="K56" i="60"/>
  <c r="A55" i="60"/>
  <c r="L49" i="60"/>
  <c r="K49" i="60"/>
  <c r="J29" i="60"/>
  <c r="J49" i="60" s="1"/>
  <c r="K27" i="60"/>
  <c r="K70" i="60" s="1"/>
  <c r="A26" i="60"/>
  <c r="L20" i="60"/>
  <c r="L145" i="60" s="1"/>
  <c r="K20" i="60"/>
  <c r="J20" i="60"/>
  <c r="J145" i="60" s="1"/>
  <c r="L145" i="59"/>
  <c r="K145" i="59"/>
  <c r="J145" i="59"/>
  <c r="K127" i="59"/>
  <c r="L121" i="59"/>
  <c r="K121" i="59"/>
  <c r="J121" i="59"/>
  <c r="K109" i="59"/>
  <c r="L101" i="59"/>
  <c r="K101" i="59"/>
  <c r="J101" i="59"/>
  <c r="K80" i="59"/>
  <c r="L74" i="59"/>
  <c r="K74" i="59"/>
  <c r="J74" i="59"/>
  <c r="L64" i="59"/>
  <c r="K64" i="59"/>
  <c r="J64" i="59"/>
  <c r="K56" i="59"/>
  <c r="A55" i="59"/>
  <c r="L49" i="59"/>
  <c r="K49" i="59"/>
  <c r="J29" i="59"/>
  <c r="J49" i="59" s="1"/>
  <c r="J148" i="59" s="1"/>
  <c r="K27" i="59"/>
  <c r="K70" i="59" s="1"/>
  <c r="A26" i="59"/>
  <c r="L20" i="59"/>
  <c r="L148" i="59" s="1"/>
  <c r="K20" i="59"/>
  <c r="J20" i="59"/>
  <c r="K127" i="54"/>
  <c r="K109" i="54"/>
  <c r="K80" i="54"/>
  <c r="L145" i="54"/>
  <c r="K145" i="54"/>
  <c r="J145" i="54"/>
  <c r="L121" i="54"/>
  <c r="K121" i="54"/>
  <c r="J121" i="54"/>
  <c r="L101" i="54"/>
  <c r="K101" i="54"/>
  <c r="J101" i="54"/>
  <c r="L74" i="54"/>
  <c r="K74" i="54"/>
  <c r="J74" i="54"/>
  <c r="L64" i="54"/>
  <c r="K64" i="54"/>
  <c r="J64" i="54"/>
  <c r="K56" i="54"/>
  <c r="A55" i="54"/>
  <c r="L49" i="54"/>
  <c r="K49" i="54"/>
  <c r="J29" i="54"/>
  <c r="J49" i="54" s="1"/>
  <c r="K27" i="54"/>
  <c r="K70" i="54" s="1"/>
  <c r="A26" i="54"/>
  <c r="L20" i="54"/>
  <c r="K20" i="54"/>
  <c r="J20" i="54"/>
  <c r="K70" i="53"/>
  <c r="L142" i="53"/>
  <c r="K142" i="53"/>
  <c r="J142" i="53"/>
  <c r="L122" i="53"/>
  <c r="K122" i="53"/>
  <c r="J122" i="53"/>
  <c r="L102" i="53"/>
  <c r="K102" i="53"/>
  <c r="J102" i="53"/>
  <c r="L74" i="53"/>
  <c r="K74" i="53"/>
  <c r="J74" i="53"/>
  <c r="L64" i="53"/>
  <c r="K64" i="53"/>
  <c r="J64" i="53"/>
  <c r="K56" i="53"/>
  <c r="A55" i="53"/>
  <c r="L49" i="53"/>
  <c r="K49" i="53"/>
  <c r="J29" i="53"/>
  <c r="J49" i="53" s="1"/>
  <c r="J145" i="53" s="1"/>
  <c r="K27" i="53"/>
  <c r="A26" i="53"/>
  <c r="L20" i="53"/>
  <c r="L145" i="53" s="1"/>
  <c r="K20" i="53"/>
  <c r="J20" i="53"/>
  <c r="L142" i="52"/>
  <c r="K142" i="52"/>
  <c r="J142" i="52"/>
  <c r="L122" i="52"/>
  <c r="K122" i="52"/>
  <c r="J122" i="52"/>
  <c r="L102" i="52"/>
  <c r="K102" i="52"/>
  <c r="J102" i="52"/>
  <c r="L74" i="52"/>
  <c r="K74" i="52"/>
  <c r="J74" i="52"/>
  <c r="K70" i="52"/>
  <c r="K80" i="52" s="1"/>
  <c r="L64" i="52"/>
  <c r="K64" i="52"/>
  <c r="J64" i="52"/>
  <c r="K56" i="52"/>
  <c r="A55" i="52"/>
  <c r="L49" i="52"/>
  <c r="K49" i="52"/>
  <c r="J29" i="52"/>
  <c r="J49" i="52" s="1"/>
  <c r="J145" i="52" s="1"/>
  <c r="K27" i="52"/>
  <c r="A26" i="52"/>
  <c r="L20" i="52"/>
  <c r="K20" i="52"/>
  <c r="J20" i="52"/>
  <c r="L142" i="51"/>
  <c r="K142" i="51"/>
  <c r="J142" i="51"/>
  <c r="K128" i="51"/>
  <c r="L122" i="51"/>
  <c r="K122" i="51"/>
  <c r="J122" i="51"/>
  <c r="K110" i="51"/>
  <c r="L102" i="51"/>
  <c r="K102" i="51"/>
  <c r="J102" i="51"/>
  <c r="L74" i="51"/>
  <c r="K74" i="51"/>
  <c r="J74" i="51"/>
  <c r="L64" i="51"/>
  <c r="K64" i="51"/>
  <c r="J64" i="51"/>
  <c r="K56" i="51"/>
  <c r="A55" i="51"/>
  <c r="L49" i="51"/>
  <c r="K49" i="51"/>
  <c r="J29" i="51"/>
  <c r="J49" i="51" s="1"/>
  <c r="K27" i="51"/>
  <c r="K70" i="51" s="1"/>
  <c r="K80" i="51" s="1"/>
  <c r="A26" i="51"/>
  <c r="L20" i="51"/>
  <c r="K20" i="51"/>
  <c r="J20" i="51"/>
  <c r="L139" i="50"/>
  <c r="K139" i="50"/>
  <c r="J139" i="50"/>
  <c r="K128" i="50"/>
  <c r="L122" i="50"/>
  <c r="K122" i="50"/>
  <c r="J122" i="50"/>
  <c r="K110" i="50"/>
  <c r="L102" i="50"/>
  <c r="K102" i="50"/>
  <c r="J102" i="50"/>
  <c r="L74" i="50"/>
  <c r="K74" i="50"/>
  <c r="J74" i="50"/>
  <c r="L64" i="50"/>
  <c r="K64" i="50"/>
  <c r="J64" i="50"/>
  <c r="K56" i="50"/>
  <c r="A55" i="50"/>
  <c r="L49" i="50"/>
  <c r="K49" i="50"/>
  <c r="J29" i="50"/>
  <c r="J49" i="50" s="1"/>
  <c r="K27" i="50"/>
  <c r="K70" i="50" s="1"/>
  <c r="K80" i="50" s="1"/>
  <c r="A26" i="50"/>
  <c r="L20" i="50"/>
  <c r="K20" i="50"/>
  <c r="J20" i="50"/>
  <c r="L139" i="49"/>
  <c r="K139" i="49"/>
  <c r="J139" i="49"/>
  <c r="L122" i="49"/>
  <c r="K122" i="49"/>
  <c r="J122" i="49"/>
  <c r="L102" i="49"/>
  <c r="K102" i="49"/>
  <c r="J102" i="49"/>
  <c r="L74" i="49"/>
  <c r="K74" i="49"/>
  <c r="J74" i="49"/>
  <c r="L64" i="49"/>
  <c r="K64" i="49"/>
  <c r="J64" i="49"/>
  <c r="K56" i="49"/>
  <c r="A55" i="49"/>
  <c r="L49" i="49"/>
  <c r="K49" i="49"/>
  <c r="J29" i="49"/>
  <c r="J49" i="49" s="1"/>
  <c r="K27" i="49"/>
  <c r="K70" i="49" s="1"/>
  <c r="K80" i="49" s="1"/>
  <c r="A26" i="49"/>
  <c r="L20" i="49"/>
  <c r="K20" i="49"/>
  <c r="J20" i="49"/>
  <c r="L139" i="48"/>
  <c r="K139" i="48"/>
  <c r="J139" i="48"/>
  <c r="L122" i="48"/>
  <c r="K122" i="48"/>
  <c r="J122" i="48"/>
  <c r="L102" i="48"/>
  <c r="K102" i="48"/>
  <c r="J102" i="48"/>
  <c r="L74" i="48"/>
  <c r="K74" i="48"/>
  <c r="J74" i="48"/>
  <c r="L64" i="48"/>
  <c r="K64" i="48"/>
  <c r="J64" i="48"/>
  <c r="K56" i="48"/>
  <c r="A55" i="48"/>
  <c r="L49" i="48"/>
  <c r="K49" i="48"/>
  <c r="J29" i="48"/>
  <c r="J49" i="48" s="1"/>
  <c r="K27" i="48"/>
  <c r="K70" i="48" s="1"/>
  <c r="K80" i="48" s="1"/>
  <c r="A26" i="48"/>
  <c r="L20" i="48"/>
  <c r="K20" i="48"/>
  <c r="J20" i="48"/>
  <c r="K148" i="59" l="1"/>
  <c r="K145" i="62"/>
  <c r="K145" i="60"/>
  <c r="K145" i="61"/>
  <c r="K145" i="63"/>
  <c r="J145" i="61"/>
  <c r="L142" i="49"/>
  <c r="L142" i="48"/>
  <c r="J142" i="50"/>
  <c r="L142" i="50"/>
  <c r="L145" i="52"/>
  <c r="K145" i="53"/>
  <c r="J148" i="54"/>
  <c r="L148" i="54"/>
  <c r="K148" i="54"/>
  <c r="K145" i="52"/>
  <c r="K145" i="51"/>
  <c r="L145" i="51"/>
  <c r="J145" i="51"/>
  <c r="K142" i="50"/>
  <c r="K142" i="49"/>
  <c r="J142" i="49"/>
  <c r="J142" i="48"/>
  <c r="K142" i="48"/>
</calcChain>
</file>

<file path=xl/sharedStrings.xml><?xml version="1.0" encoding="utf-8"?>
<sst xmlns="http://schemas.openxmlformats.org/spreadsheetml/2006/main" count="7597" uniqueCount="169">
  <si>
    <t>Eil. Nr.</t>
  </si>
  <si>
    <t>Adresas</t>
  </si>
  <si>
    <t>Nupirkti rangos darbai</t>
  </si>
  <si>
    <t>Klykolių g. 3, Akmenė</t>
  </si>
  <si>
    <t>S. Daukanto g. 2A, Akmenė</t>
  </si>
  <si>
    <t>Bausko g. 8, Venta</t>
  </si>
  <si>
    <t>Ventos g. 30, Venta</t>
  </si>
  <si>
    <t>Ventos g. 36, Venta</t>
  </si>
  <si>
    <t>Bausko g. 1, Venta</t>
  </si>
  <si>
    <t>UAB "EIRTA"</t>
  </si>
  <si>
    <t>UAB "Aukstata"</t>
  </si>
  <si>
    <t>Laižuvos g. 3, Akmenė</t>
  </si>
  <si>
    <t>Laižuvos g. 8A, Akmenė</t>
  </si>
  <si>
    <t>Laižuvos g. 10, Akmenė</t>
  </si>
  <si>
    <t>Žemaičių g. 45, Venta</t>
  </si>
  <si>
    <t>UAB "CCM Baltic"</t>
  </si>
  <si>
    <t>Viso:</t>
  </si>
  <si>
    <t>Iš viso:</t>
  </si>
  <si>
    <t>Finansavimui pritarta</t>
  </si>
  <si>
    <t>Parinktas rangovas</t>
  </si>
  <si>
    <t>Taip</t>
  </si>
  <si>
    <t>Ne</t>
  </si>
  <si>
    <t>Pratęstas projekto įgyvendinimo terminas iki</t>
  </si>
  <si>
    <t>Pasirašytas rangos darbų pridavimo aktas</t>
  </si>
  <si>
    <t>Daugiabučiai namai, kuriuos BETA  išbraukė iš projekto vykdymo</t>
  </si>
  <si>
    <t>Daugiabučiai namai, kuriuos  buvo atsisakyta renovuoti</t>
  </si>
  <si>
    <t>UAB "Tilta"</t>
  </si>
  <si>
    <t>Klykolių g. 40, Akmenė</t>
  </si>
  <si>
    <t>Žemaitės g. 4, Akmenė</t>
  </si>
  <si>
    <t>Žemaitės g. 6, Akmenė</t>
  </si>
  <si>
    <t>Gyventojų pritarimas sumažėjusiai valstybės paramai nuo 40% iki 35% (susirinkimo data)</t>
  </si>
  <si>
    <t>IP svarstymas</t>
  </si>
  <si>
    <t>Pritarta IP</t>
  </si>
  <si>
    <t>Nupirktų rangos darbų su projektu vertė, Eur</t>
  </si>
  <si>
    <t>Apmokėta už projektą, Eur</t>
  </si>
  <si>
    <t>Žalgirio g. 23, Naujoji Akmenė</t>
  </si>
  <si>
    <t>Ramučių g. 2, Naujoji Akmenė</t>
  </si>
  <si>
    <t>Ramučių g. 3, Naujoji Akmenė</t>
  </si>
  <si>
    <t>Ramučių g. 4, Naujoji Akmenė</t>
  </si>
  <si>
    <t>Taikos g. 4A, Naujoji Akmenė</t>
  </si>
  <si>
    <t>Kalno g. 1, Akmenė</t>
  </si>
  <si>
    <t>Puškino g. 38, Akmenė</t>
  </si>
  <si>
    <t>Puškino g. 40, Akmenė</t>
  </si>
  <si>
    <t>Puškino g. 42, Akmenė</t>
  </si>
  <si>
    <t>Stadiono g. 3, Akmenė</t>
  </si>
  <si>
    <t>Stadiono g. 5, Akmenė</t>
  </si>
  <si>
    <t>Stadiono g. 9, Akmenė</t>
  </si>
  <si>
    <t>Stadiono g. 11, Akmenė</t>
  </si>
  <si>
    <t>Stadiono g. 16, Akmenė</t>
  </si>
  <si>
    <t>Stadiono g. 19, Akmenė</t>
  </si>
  <si>
    <t>Žemaičių g. 31, Venta</t>
  </si>
  <si>
    <t>Informacija apie atnaujinamus daugiabučius namus pagal Lietuvos Respublikos aplinkos ministro 2016 m. rugpjūčio 26 d. įsakymu Nr. D1-568 patvirtintą kvietimą "Dėl kvietimo teikti paraiškas atnaujinti (modernizuoti) daugiabučius namus" (III kvietimas)</t>
  </si>
  <si>
    <t>UAB "Telšių meistras"</t>
  </si>
  <si>
    <t>UAB"Aukstata"</t>
  </si>
  <si>
    <t>Žalgirio g. 13, Naujoji Akmenė</t>
  </si>
  <si>
    <t>Žalgirio g. 15, Naujoji Akmenė</t>
  </si>
  <si>
    <t>Žalgirio g. 26, Naujoji Akmenė</t>
  </si>
  <si>
    <t>Žalgirio g. 27, Naujoji Akmenė</t>
  </si>
  <si>
    <t>Žalgirio g. 29, Naujoji Akmenė</t>
  </si>
  <si>
    <t>Respublikos g. 1, Naujoji Akmenė</t>
  </si>
  <si>
    <t>V. Kudirkos g. 1, Naujoji Akmenė</t>
  </si>
  <si>
    <t>V. Kudirkos g. 3, Naujoji Akmenė</t>
  </si>
  <si>
    <t>V. Kudirkos g. 5, Naujoji Akmenė</t>
  </si>
  <si>
    <t>V.Kudirkos g. 14, Naujoji Akmenė</t>
  </si>
  <si>
    <t>K. Kasakausko g. 22, Akmenė</t>
  </si>
  <si>
    <t>V. Kudirkos g. 10, Naujoji Akmenė</t>
  </si>
  <si>
    <t>V. Kudirkos g. 16 , Naujoji Akmenė</t>
  </si>
  <si>
    <t>Žalgirio g. 5, Naujoji Akmenė</t>
  </si>
  <si>
    <t>Taikos g. 22, Naujoji Akmenė</t>
  </si>
  <si>
    <t>Žalgirio g. 7, Naujoji Akmenė</t>
  </si>
  <si>
    <t>Pastabos</t>
  </si>
  <si>
    <t>Informacija apie atnaujinamus daugiabučius namus pagal Savivaldybės administracijos su Lietuvos Respublikos aplinkos ministerija ir Būsto energijos taupymo agentūra 2013-03-15 pasirašytą partnerystės sutartį Nr 1.8.2-01/SS-100/12 (I kvietimas)</t>
  </si>
  <si>
    <t>Informacija apie atnaujinamus daugiabučius namus pagal Savivaldybės administracijos su Lietuvos Respublikos aplinkos ministerija ir Būsto energijos taupymo agentūra  2013-11-06 pasirašytą sutartį Nr. SS-0773/BETA-4-2013-22/BG-2013-76  (II kvietimas)</t>
  </si>
  <si>
    <t>Respublikos g. 2, Naujoji Akmenė</t>
  </si>
  <si>
    <t>S. Daukanto 3A, Akmenė</t>
  </si>
  <si>
    <t>S. Daukanto 5, Akmenė</t>
  </si>
  <si>
    <t>Stoties g. 26, Akmenė</t>
  </si>
  <si>
    <t>Žemaičių g. 43, Venta</t>
  </si>
  <si>
    <t>Bausko g. 5, Venta</t>
  </si>
  <si>
    <t>Bausko g. 12, Venta</t>
  </si>
  <si>
    <t>K. Kasakausko g. 18, Akmenė</t>
  </si>
  <si>
    <t>S. Daukanto 8, Akmenė</t>
  </si>
  <si>
    <t>Stadiono g. 18, Akmenė</t>
  </si>
  <si>
    <t>Lazdynų Pelėdos g. 11, Naujoji Akmenė</t>
  </si>
  <si>
    <t>Vytauto g. 4, Naujoji Akmenė</t>
  </si>
  <si>
    <t>Vytauto g. 6, Naujoji Akmenė</t>
  </si>
  <si>
    <t>Žalgirio g. 3, Naujoji Akmenė</t>
  </si>
  <si>
    <t>Žalgirio g. 1, Naujoji Akmenė</t>
  </si>
  <si>
    <t>V. Kudirkos g. 6, Naujoji Akmenė</t>
  </si>
  <si>
    <t>V. Kudirkos g. 7, Naujoji Akmenė</t>
  </si>
  <si>
    <t>V. Kudirkos g. 13, Naujoji Akmenė</t>
  </si>
  <si>
    <t>V. Kudirkos g. 15, Naujoji Akmenė</t>
  </si>
  <si>
    <t>V. Kudirkos g. 24, Naujoji Akmenė</t>
  </si>
  <si>
    <t>J. Janonio g. 9, Naujoji Akmenė</t>
  </si>
  <si>
    <t>2017-2018 m.  savarankiškai pareikšti prašymai dėl daugiabučių namų atnaujinimo (modernizavimo)</t>
  </si>
  <si>
    <t>Nupirkti projektavimo darbai</t>
  </si>
  <si>
    <t>Vykdomi projektavimo ir rangos darbų konkursai</t>
  </si>
  <si>
    <t>UAB "Žilinskis ir Co"</t>
  </si>
  <si>
    <t>UAB "BODESA"</t>
  </si>
  <si>
    <t>UAB "AULAUKIS"</t>
  </si>
  <si>
    <t>Savarankiškai pareikšti prašymai dėl daugiabučių namų atnaujinimo (modernizavimo)</t>
  </si>
  <si>
    <t>2018-2019 m.  savarankiškai pareikšti prašymai dėl daugiabučių namų atnaujinimo (modernizavimo)</t>
  </si>
  <si>
    <t>Ramučių g. 7, Naujoji Akmenė</t>
  </si>
  <si>
    <t>Ramučių g. 10, Naujoji Akmenė</t>
  </si>
  <si>
    <t>Ramučių g. 11, Naujoji Akmenė</t>
  </si>
  <si>
    <t>Respublikos g. 3A, Naujoji Akmenė</t>
  </si>
  <si>
    <t>Respublikos g. 7, Naujoji Akmenė</t>
  </si>
  <si>
    <t>Respublikos g. 18, Naujoji Akmenė</t>
  </si>
  <si>
    <t>Papilės g. 10, Kruopiai</t>
  </si>
  <si>
    <t>K. Kasakausko g. 20, Akmenė</t>
  </si>
  <si>
    <t>Bausko g. 3, Venta</t>
  </si>
  <si>
    <t>Žemaičių g. 39, Venta</t>
  </si>
  <si>
    <t>Žemaičių g. 41, Venta</t>
  </si>
  <si>
    <t>Kreipiamasi į banką dėl finansavimo pritarimo</t>
  </si>
  <si>
    <t>UAB "AG meistrai"</t>
  </si>
  <si>
    <t>UAB "SPD Armada"</t>
  </si>
  <si>
    <t>UAB "Napsita"</t>
  </si>
  <si>
    <t>Rimgaudo Juozapaičio įmonė</t>
  </si>
  <si>
    <t>AB "Statkorpas"</t>
  </si>
  <si>
    <t>UAB "Ducona"</t>
  </si>
  <si>
    <t>Ventos g. 12, Venta</t>
  </si>
  <si>
    <t>Ventos g. 14, Venta</t>
  </si>
  <si>
    <t>Ventos g. 16, Venta</t>
  </si>
  <si>
    <t>Ventos g. 18, Venta</t>
  </si>
  <si>
    <t>Ventos g. 20, Venta</t>
  </si>
  <si>
    <t>Ventos g. 38, Venta</t>
  </si>
  <si>
    <t>Ventos g. 40, Venta</t>
  </si>
  <si>
    <t>Ventos g. 44, Venta</t>
  </si>
  <si>
    <t>Žalgirio g. 17, Naujoji Akmenė</t>
  </si>
  <si>
    <t>Darbininkų g. 4, Naujoji Akmenė</t>
  </si>
  <si>
    <t>2019-2020 m.  savarankiškai pareikšti prašymai dėl daugiabučių namų atnaujinimo (modernizavimo)</t>
  </si>
  <si>
    <t>Rengiami investicijų planai</t>
  </si>
  <si>
    <t>Ataskaita 2021 m. sausio 31 d.</t>
  </si>
  <si>
    <t xml:space="preserve">Įvykdyta rangos darbų iki 2021-01-31, Eur </t>
  </si>
  <si>
    <t>Ataskaita 2021 m. vasario 28 d.</t>
  </si>
  <si>
    <t xml:space="preserve">Įvykdyta rangos darbų iki 2021-02-28, Eur </t>
  </si>
  <si>
    <t>Ataskaita 2021 m. kovo 31 d.</t>
  </si>
  <si>
    <t xml:space="preserve">Įvykdyta rangos darbų iki 2021-03-31, Eur </t>
  </si>
  <si>
    <t>Ataskaita 2021 m. balandžio 30 d.</t>
  </si>
  <si>
    <t xml:space="preserve">Įvykdyta rangos darbų iki 2021-04-30, Eur </t>
  </si>
  <si>
    <t>Respublikos 13, Naujoji Akmenė</t>
  </si>
  <si>
    <t>Respublikos 11, Naujoji Akmenė</t>
  </si>
  <si>
    <t>Respublikos 19, Naujoji Akmenė</t>
  </si>
  <si>
    <t xml:space="preserve">Įvykdyta rangos darbų iki 2021-06-30, Eur </t>
  </si>
  <si>
    <t>Ataskaita 2021 m. rugpjūčio 31 d.</t>
  </si>
  <si>
    <t xml:space="preserve">Įvykdyta rangos darbų iki 2021-08-31, Eur </t>
  </si>
  <si>
    <t>Respublikos 12, Naujoji Akmenė</t>
  </si>
  <si>
    <t>Žalgirio g. 25, Naujoji Akmenė</t>
  </si>
  <si>
    <t>Ventos g. 42, Venta</t>
  </si>
  <si>
    <t>Vykdomi projektavimo  konkursai</t>
  </si>
  <si>
    <t>2018-2019 m.  savarankiškai pareikšti prašymai dėl daugiabučių namų atnaujinimo (modernizavimo) 7 kvietimas</t>
  </si>
  <si>
    <t>2020-2021 m.  savarankiškai pareikšti prašymai dėl daugiabučių namų atnaujinimo (modernizavimo)  8 kvietimas</t>
  </si>
  <si>
    <t>Ataskaita 2021 m. lapkričio 30 d.</t>
  </si>
  <si>
    <t xml:space="preserve">Įvykdyta rangos darbų iki 2021-11-30, Eur </t>
  </si>
  <si>
    <t>Pasirašytas statybos darbų pridavimo  aktas</t>
  </si>
  <si>
    <t>Neįvyko konkursas</t>
  </si>
  <si>
    <t>Nupirktų rangos darbų vertė, Eur</t>
  </si>
  <si>
    <t xml:space="preserve">Įvykdyta rangos darbų iki 2021-12-31, Eur </t>
  </si>
  <si>
    <t>Ataskaita 2021 m. gegužės 30 d.</t>
  </si>
  <si>
    <t xml:space="preserve">Įvykdyta rangos darbų iki 2021-05-31, Eur </t>
  </si>
  <si>
    <t xml:space="preserve">Įvykdyta rangos darbų iki 2021-07-30, Eur </t>
  </si>
  <si>
    <t>Ataskaita 2021 m. liepos 31 d.</t>
  </si>
  <si>
    <t>Ataskaita 2021 m. birželio 30 d.</t>
  </si>
  <si>
    <t>Ataskaita 2021 m. rugsėjo 30 d.</t>
  </si>
  <si>
    <t xml:space="preserve">Įvykdyta rangos darbų iki 2021-09-30, Eur </t>
  </si>
  <si>
    <t>Ataskaita 2021 m. gruodžio 31 d.</t>
  </si>
  <si>
    <t>294.621.14</t>
  </si>
  <si>
    <t>Ataskaita 2021 m. spalio 31 d.</t>
  </si>
  <si>
    <t xml:space="preserve">Įvykdyta rangos darbų iki 2021-10-31,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</si>
</sst>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2" fontId="4" fillId="0" borderId="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9">
    <cellStyle name="Hyperlink 2" xfId="1" xr:uid="{00000000-0005-0000-0000-000000000000}"/>
    <cellStyle name="Įprastas" xfId="0" builtinId="0"/>
    <cellStyle name="Normal 10" xfId="2" xr:uid="{00000000-0005-0000-0000-000001000000}"/>
    <cellStyle name="Normal 10 2" xfId="3" xr:uid="{00000000-0005-0000-0000-000002000000}"/>
    <cellStyle name="Normal 2" xfId="4" xr:uid="{00000000-0005-0000-0000-000003000000}"/>
    <cellStyle name="Normal 2 2" xfId="5" xr:uid="{00000000-0005-0000-0000-000004000000}"/>
    <cellStyle name="Normal 2 3" xfId="6" xr:uid="{00000000-0005-0000-0000-000005000000}"/>
    <cellStyle name="Normal 2 4" xfId="7" xr:uid="{00000000-0005-0000-0000-000006000000}"/>
    <cellStyle name="Normal 2 5" xfId="8" xr:uid="{00000000-0005-0000-0000-000007000000}"/>
    <cellStyle name="Normal 2 6" xfId="9" xr:uid="{00000000-0005-0000-0000-000008000000}"/>
    <cellStyle name="Normal 2 7" xfId="10" xr:uid="{00000000-0005-0000-0000-000009000000}"/>
    <cellStyle name="Normal 2 8" xfId="11" xr:uid="{00000000-0005-0000-0000-00000A000000}"/>
    <cellStyle name="Normal 2_Copy of INSTRUKCIJA_Prasymas paramai Jessica su priedais_2012-01-31" xfId="12" xr:uid="{00000000-0005-0000-0000-00000B000000}"/>
    <cellStyle name="Normal 3" xfId="13" xr:uid="{00000000-0005-0000-0000-00000C000000}"/>
    <cellStyle name="Normal 3 10" xfId="14" xr:uid="{00000000-0005-0000-0000-00000D000000}"/>
    <cellStyle name="Normal 3 11" xfId="15" xr:uid="{00000000-0005-0000-0000-00000E000000}"/>
    <cellStyle name="Normal 3 12" xfId="16" xr:uid="{00000000-0005-0000-0000-00000F000000}"/>
    <cellStyle name="Normal 3 13" xfId="17" xr:uid="{00000000-0005-0000-0000-000010000000}"/>
    <cellStyle name="Normal 3 14" xfId="18" xr:uid="{00000000-0005-0000-0000-000011000000}"/>
    <cellStyle name="Normal 3 15" xfId="19" xr:uid="{00000000-0005-0000-0000-000012000000}"/>
    <cellStyle name="Normal 3 16" xfId="20" xr:uid="{00000000-0005-0000-0000-000013000000}"/>
    <cellStyle name="Normal 3 17" xfId="21" xr:uid="{00000000-0005-0000-0000-000014000000}"/>
    <cellStyle name="Normal 3 18" xfId="22" xr:uid="{00000000-0005-0000-0000-000015000000}"/>
    <cellStyle name="Normal 3 19" xfId="23" xr:uid="{00000000-0005-0000-0000-000016000000}"/>
    <cellStyle name="Normal 3 2" xfId="24" xr:uid="{00000000-0005-0000-0000-000017000000}"/>
    <cellStyle name="Normal 3 20" xfId="25" xr:uid="{00000000-0005-0000-0000-000018000000}"/>
    <cellStyle name="Normal 3 21" xfId="26" xr:uid="{00000000-0005-0000-0000-000019000000}"/>
    <cellStyle name="Normal 3 22" xfId="27" xr:uid="{00000000-0005-0000-0000-00001A000000}"/>
    <cellStyle name="Normal 3 23" xfId="28" xr:uid="{00000000-0005-0000-0000-00001B000000}"/>
    <cellStyle name="Normal 3 24" xfId="29" xr:uid="{00000000-0005-0000-0000-00001C000000}"/>
    <cellStyle name="Normal 3 25" xfId="30" xr:uid="{00000000-0005-0000-0000-00001D000000}"/>
    <cellStyle name="Normal 3 26" xfId="31" xr:uid="{00000000-0005-0000-0000-00001E000000}"/>
    <cellStyle name="Normal 3 27" xfId="32" xr:uid="{00000000-0005-0000-0000-00001F000000}"/>
    <cellStyle name="Normal 3 28" xfId="33" xr:uid="{00000000-0005-0000-0000-000020000000}"/>
    <cellStyle name="Normal 3 29" xfId="34" xr:uid="{00000000-0005-0000-0000-000021000000}"/>
    <cellStyle name="Normal 3 3" xfId="35" xr:uid="{00000000-0005-0000-0000-000022000000}"/>
    <cellStyle name="Normal 3 30" xfId="36" xr:uid="{00000000-0005-0000-0000-000023000000}"/>
    <cellStyle name="Normal 3 31" xfId="37" xr:uid="{00000000-0005-0000-0000-000024000000}"/>
    <cellStyle name="Normal 3 32" xfId="38" xr:uid="{00000000-0005-0000-0000-000025000000}"/>
    <cellStyle name="Normal 3 33" xfId="39" xr:uid="{00000000-0005-0000-0000-000026000000}"/>
    <cellStyle name="Normal 3 34" xfId="40" xr:uid="{00000000-0005-0000-0000-000027000000}"/>
    <cellStyle name="Normal 3 35" xfId="41" xr:uid="{00000000-0005-0000-0000-000028000000}"/>
    <cellStyle name="Normal 3 36" xfId="42" xr:uid="{00000000-0005-0000-0000-000029000000}"/>
    <cellStyle name="Normal 3 37" xfId="43" xr:uid="{00000000-0005-0000-0000-00002A000000}"/>
    <cellStyle name="Normal 3 38" xfId="44" xr:uid="{00000000-0005-0000-0000-00002B000000}"/>
    <cellStyle name="Normal 3 39" xfId="45" xr:uid="{00000000-0005-0000-0000-00002C000000}"/>
    <cellStyle name="Normal 3 4" xfId="46" xr:uid="{00000000-0005-0000-0000-00002D000000}"/>
    <cellStyle name="Normal 3 5" xfId="47" xr:uid="{00000000-0005-0000-0000-00002E000000}"/>
    <cellStyle name="Normal 3 6" xfId="48" xr:uid="{00000000-0005-0000-0000-00002F000000}"/>
    <cellStyle name="Normal 3 7" xfId="49" xr:uid="{00000000-0005-0000-0000-000030000000}"/>
    <cellStyle name="Normal 3 8" xfId="50" xr:uid="{00000000-0005-0000-0000-000031000000}"/>
    <cellStyle name="Normal 3 9" xfId="51" xr:uid="{00000000-0005-0000-0000-000032000000}"/>
    <cellStyle name="Normal 4" xfId="52" xr:uid="{00000000-0005-0000-0000-000033000000}"/>
    <cellStyle name="Normal 5" xfId="53" xr:uid="{00000000-0005-0000-0000-000034000000}"/>
    <cellStyle name="Normal 6" xfId="54" xr:uid="{00000000-0005-0000-0000-000035000000}"/>
    <cellStyle name="Normal 7" xfId="55" xr:uid="{00000000-0005-0000-0000-000036000000}"/>
    <cellStyle name="Normal 8" xfId="56" xr:uid="{00000000-0005-0000-0000-000037000000}"/>
    <cellStyle name="Normal 9" xfId="57" xr:uid="{00000000-0005-0000-0000-000038000000}"/>
    <cellStyle name="Normal 9 2" xfId="58" xr:uid="{00000000-0005-0000-0000-000039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1007-D0CC-410D-88F1-EA3631CC18BA}">
  <sheetPr>
    <tabColor indexed="11"/>
    <pageSetUpPr fitToPage="1"/>
  </sheetPr>
  <dimension ref="A1:U167"/>
  <sheetViews>
    <sheetView tabSelected="1" topLeftCell="A73" zoomScale="110" zoomScaleNormal="110" workbookViewId="0">
      <pane xSplit="2" topLeftCell="C1" activePane="topRight" state="frozen"/>
      <selection activeCell="B1" sqref="B1"/>
      <selection pane="topRight" activeCell="K82" sqref="K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157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gruodžio 31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2021-12-31,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gruodžio 31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2021-12-31,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2021-12-31,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156</v>
      </c>
      <c r="K80" s="53" t="str">
        <f>K5</f>
        <v xml:space="preserve">Įvykdyta rangos darbų iki 2021-12-31, Eur </v>
      </c>
      <c r="L80" s="53" t="s">
        <v>34</v>
      </c>
      <c r="M80" s="53" t="s">
        <v>22</v>
      </c>
      <c r="N80" s="53" t="s">
        <v>30</v>
      </c>
      <c r="O80" s="52" t="s">
        <v>154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525816.81999999995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622429.46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610516.88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92</v>
      </c>
      <c r="C85" s="7"/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118</v>
      </c>
      <c r="J85" s="56">
        <v>1143763.17</v>
      </c>
      <c r="K85" s="43">
        <v>1040432.29</v>
      </c>
      <c r="L85" s="43">
        <v>12218.58</v>
      </c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/>
      <c r="I86" s="14"/>
      <c r="J86" s="56"/>
      <c r="K86" s="43"/>
      <c r="L86" s="43"/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119</v>
      </c>
      <c r="J89" s="56">
        <v>164318</v>
      </c>
      <c r="K89" s="43">
        <v>164040.9</v>
      </c>
      <c r="L89" s="43">
        <v>10888.79</v>
      </c>
      <c r="M89" s="43"/>
      <c r="N89" s="42"/>
      <c r="O89" s="17">
        <v>44559</v>
      </c>
      <c r="P89" s="3"/>
      <c r="Q89" s="7"/>
      <c r="R89" s="35"/>
    </row>
    <row r="90" spans="1:18" ht="12.75" customHeight="1" x14ac:dyDescent="0.25">
      <c r="A90" s="7">
        <v>10</v>
      </c>
      <c r="B90" s="29" t="s">
        <v>83</v>
      </c>
      <c r="C90" s="7"/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118</v>
      </c>
      <c r="J90" s="56">
        <v>318842.33</v>
      </c>
      <c r="K90" s="43">
        <v>316184.55</v>
      </c>
      <c r="L90" s="43">
        <v>12460.58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56"/>
      <c r="K91" s="43"/>
      <c r="L91" s="43"/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82</v>
      </c>
      <c r="C92" s="7"/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114</v>
      </c>
      <c r="J92" s="56">
        <v>658813.84</v>
      </c>
      <c r="K92" s="43">
        <v>671954.62</v>
      </c>
      <c r="L92" s="43">
        <v>12850.2</v>
      </c>
      <c r="M92" s="43"/>
      <c r="N92" s="42"/>
      <c r="O92" s="17">
        <v>44403</v>
      </c>
      <c r="P92" s="3"/>
      <c r="Q92" s="7"/>
      <c r="R92" s="35"/>
    </row>
    <row r="93" spans="1:18" ht="12.75" customHeight="1" x14ac:dyDescent="0.25">
      <c r="A93" s="7">
        <v>13</v>
      </c>
      <c r="B93" s="29" t="s">
        <v>74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115</v>
      </c>
      <c r="J93" s="56">
        <v>196370.22</v>
      </c>
      <c r="K93" s="43">
        <v>180779.39</v>
      </c>
      <c r="L93" s="43">
        <v>10403.58</v>
      </c>
      <c r="M93" s="43"/>
      <c r="N93" s="42"/>
      <c r="O93" s="17">
        <v>44258</v>
      </c>
      <c r="P93" s="3"/>
      <c r="Q93" s="7"/>
      <c r="R93" s="35"/>
    </row>
    <row r="94" spans="1:18" ht="12.75" customHeight="1" x14ac:dyDescent="0.25">
      <c r="A94" s="7">
        <v>14</v>
      </c>
      <c r="B94" s="29" t="s">
        <v>75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197494.41</v>
      </c>
      <c r="K94" s="43">
        <v>187271.12</v>
      </c>
      <c r="L94" s="43">
        <v>9194.7900000000009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56"/>
      <c r="K95" s="43"/>
      <c r="L95" s="43"/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21" ht="12.75" customHeight="1" x14ac:dyDescent="0.25">
      <c r="A97" s="7">
        <v>17</v>
      </c>
      <c r="B97" s="29" t="s">
        <v>76</v>
      </c>
      <c r="C97" s="7"/>
      <c r="D97" s="7" t="s">
        <v>20</v>
      </c>
      <c r="E97" s="7" t="s">
        <v>20</v>
      </c>
      <c r="F97" s="7" t="s">
        <v>20</v>
      </c>
      <c r="G97" s="7" t="s">
        <v>20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21" ht="12.75" customHeight="1" x14ac:dyDescent="0.25">
      <c r="A98" s="7">
        <v>18</v>
      </c>
      <c r="B98" s="29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116</v>
      </c>
      <c r="J98" s="56">
        <v>161825.87</v>
      </c>
      <c r="K98" s="43">
        <v>166640.44</v>
      </c>
      <c r="L98" s="43">
        <v>9799.7900000000009</v>
      </c>
      <c r="M98" s="43"/>
      <c r="N98" s="42"/>
      <c r="O98" s="17"/>
      <c r="P98" s="3"/>
      <c r="Q98" s="7"/>
      <c r="R98" s="35"/>
    </row>
    <row r="99" spans="1:21" ht="12.75" customHeight="1" x14ac:dyDescent="0.25">
      <c r="A99" s="7">
        <v>19</v>
      </c>
      <c r="B99" s="29" t="s">
        <v>79</v>
      </c>
      <c r="C99" s="7"/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56"/>
      <c r="K99" s="43"/>
      <c r="L99" s="43"/>
      <c r="M99" s="43"/>
      <c r="N99" s="42"/>
      <c r="O99" s="17"/>
      <c r="P99" s="3"/>
      <c r="Q99" s="7"/>
      <c r="R99" s="35"/>
    </row>
    <row r="100" spans="1:21" ht="12.75" customHeight="1" thickBot="1" x14ac:dyDescent="0.3">
      <c r="A100" s="7">
        <v>20</v>
      </c>
      <c r="B100" s="29" t="s">
        <v>77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56">
        <v>1050698.6599999999</v>
      </c>
      <c r="K100" s="43">
        <v>1045417.01</v>
      </c>
      <c r="L100" s="56">
        <v>12850.2</v>
      </c>
      <c r="M100" s="2"/>
      <c r="N100" s="7"/>
      <c r="O100" s="3">
        <v>44553</v>
      </c>
      <c r="P100" s="3"/>
      <c r="Q100" s="7"/>
      <c r="R100" s="35"/>
    </row>
    <row r="101" spans="1:21" ht="12.75" customHeight="1" thickBot="1" x14ac:dyDescent="0.3">
      <c r="I101" s="19" t="s">
        <v>16</v>
      </c>
      <c r="J101" s="22">
        <f>SUM(J81:J100)</f>
        <v>5802198.1400000006</v>
      </c>
      <c r="K101" s="12">
        <f>SUM(K81:K100)</f>
        <v>5531483.4799999995</v>
      </c>
      <c r="L101" s="22">
        <f>SUM(L81:L100)</f>
        <v>122364.88000000002</v>
      </c>
      <c r="M101" s="28"/>
      <c r="N101" s="18"/>
      <c r="O101" s="18"/>
      <c r="P101" s="18"/>
      <c r="Q101" s="18"/>
      <c r="R101" s="38"/>
    </row>
    <row r="102" spans="1:21" ht="12.75" customHeight="1" x14ac:dyDescent="0.25">
      <c r="I102" s="26"/>
      <c r="J102" s="28"/>
      <c r="K102" s="28"/>
      <c r="L102" s="28"/>
      <c r="M102" s="28"/>
      <c r="N102" s="18"/>
      <c r="O102" s="18"/>
      <c r="P102" s="18"/>
      <c r="Q102" s="18"/>
      <c r="R102" s="38"/>
    </row>
    <row r="103" spans="1:21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21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21" s="54" customFormat="1" ht="12.75" customHeight="1" x14ac:dyDescent="0.25">
      <c r="A105" s="67" t="s">
        <v>150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38"/>
    </row>
    <row r="106" spans="1:21" s="54" customFormat="1" ht="12.75" customHeight="1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21" s="54" customFormat="1" ht="12.75" customHeight="1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38"/>
    </row>
    <row r="108" spans="1:21" s="54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6"/>
      <c r="J108" s="27"/>
      <c r="K108" s="28"/>
      <c r="L108" s="28"/>
      <c r="M108" s="28"/>
      <c r="N108" s="18"/>
      <c r="O108" s="18"/>
      <c r="P108" s="18"/>
      <c r="Q108" s="18"/>
      <c r="R108" s="38"/>
    </row>
    <row r="109" spans="1:21" s="54" customFormat="1" ht="102" x14ac:dyDescent="0.25">
      <c r="A109" s="52" t="s">
        <v>0</v>
      </c>
      <c r="B109" s="52" t="s">
        <v>1</v>
      </c>
      <c r="C109" s="52" t="s">
        <v>31</v>
      </c>
      <c r="D109" s="52" t="s">
        <v>32</v>
      </c>
      <c r="E109" s="52" t="s">
        <v>18</v>
      </c>
      <c r="F109" s="52" t="s">
        <v>96</v>
      </c>
      <c r="G109" s="52" t="s">
        <v>95</v>
      </c>
      <c r="H109" s="52" t="s">
        <v>2</v>
      </c>
      <c r="I109" s="52" t="s">
        <v>19</v>
      </c>
      <c r="J109" s="52" t="s">
        <v>156</v>
      </c>
      <c r="K109" s="53" t="str">
        <f>K5</f>
        <v xml:space="preserve">Įvykdyta rangos darbų iki 2021-12-31, Eur </v>
      </c>
      <c r="L109" s="53" t="s">
        <v>34</v>
      </c>
      <c r="M109" s="53" t="s">
        <v>22</v>
      </c>
      <c r="N109" s="53" t="s">
        <v>30</v>
      </c>
      <c r="O109" s="52" t="s">
        <v>154</v>
      </c>
      <c r="P109" s="52" t="s">
        <v>24</v>
      </c>
      <c r="Q109" s="52" t="s">
        <v>25</v>
      </c>
      <c r="R109" s="52" t="s">
        <v>70</v>
      </c>
    </row>
    <row r="110" spans="1:21" s="54" customFormat="1" ht="29.25" customHeight="1" x14ac:dyDescent="0.25">
      <c r="A110" s="7">
        <v>1</v>
      </c>
      <c r="B110" s="29" t="s">
        <v>102</v>
      </c>
      <c r="C110" s="7" t="s">
        <v>20</v>
      </c>
      <c r="D110" s="7" t="s">
        <v>20</v>
      </c>
      <c r="E110" s="7" t="s">
        <v>20</v>
      </c>
      <c r="F110" s="7" t="s">
        <v>20</v>
      </c>
      <c r="G110" s="7" t="s">
        <v>20</v>
      </c>
      <c r="H110" s="7" t="s">
        <v>20</v>
      </c>
      <c r="I110" s="5" t="s">
        <v>10</v>
      </c>
      <c r="J110" s="2"/>
      <c r="K110" s="10"/>
      <c r="L110" s="10"/>
      <c r="M110" s="11"/>
      <c r="N110" s="11"/>
      <c r="O110" s="3"/>
      <c r="P110" s="3"/>
      <c r="Q110" s="7"/>
      <c r="R110" s="35"/>
    </row>
    <row r="111" spans="1:21" s="54" customFormat="1" ht="29.25" customHeight="1" x14ac:dyDescent="0.25">
      <c r="A111" s="7">
        <v>2</v>
      </c>
      <c r="B111" s="29" t="s">
        <v>103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0"/>
      <c r="N111" s="4"/>
      <c r="O111" s="3"/>
      <c r="P111" s="3"/>
      <c r="Q111" s="7"/>
      <c r="R111" s="35"/>
    </row>
    <row r="112" spans="1:21" s="54" customFormat="1" ht="29.25" customHeight="1" x14ac:dyDescent="0.25">
      <c r="A112" s="7">
        <v>3</v>
      </c>
      <c r="B112" s="29" t="s">
        <v>104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14"/>
      <c r="J112" s="56"/>
      <c r="K112" s="43"/>
      <c r="L112" s="43"/>
      <c r="M112" s="43"/>
      <c r="N112" s="42"/>
      <c r="O112" s="17"/>
      <c r="P112" s="3"/>
      <c r="Q112" s="7"/>
      <c r="R112" s="35"/>
      <c r="T112" s="6"/>
      <c r="U112" s="6"/>
    </row>
    <row r="113" spans="1:21" s="54" customFormat="1" ht="29.25" customHeight="1" x14ac:dyDescent="0.25">
      <c r="A113" s="7">
        <v>4</v>
      </c>
      <c r="B113" s="29" t="s">
        <v>105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5</v>
      </c>
      <c r="B114" s="29" t="s">
        <v>106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6</v>
      </c>
      <c r="B115" s="29" t="s">
        <v>107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7</v>
      </c>
      <c r="B116" s="29" t="s">
        <v>108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155</v>
      </c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8</v>
      </c>
      <c r="B117" s="29" t="s">
        <v>109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9</v>
      </c>
      <c r="B118" s="29" t="s">
        <v>110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10</v>
      </c>
      <c r="B119" s="29" t="s">
        <v>111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155</v>
      </c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thickBot="1" x14ac:dyDescent="0.3">
      <c r="A120" s="7">
        <v>11</v>
      </c>
      <c r="B120" s="29" t="s">
        <v>112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155</v>
      </c>
      <c r="I120" s="14"/>
      <c r="J120" s="56"/>
      <c r="K120" s="43"/>
      <c r="L120" s="2"/>
      <c r="M120" s="2"/>
      <c r="N120" s="7"/>
      <c r="O120" s="3"/>
      <c r="P120" s="3"/>
      <c r="Q120" s="7"/>
      <c r="R120" s="35"/>
      <c r="T120" s="6"/>
      <c r="U120" s="6"/>
    </row>
    <row r="121" spans="1:21" s="54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9" t="s">
        <v>16</v>
      </c>
      <c r="J121" s="22">
        <f>SUM(J110:J120)</f>
        <v>0</v>
      </c>
      <c r="K121" s="12">
        <f>SUM(K110:K120)</f>
        <v>0</v>
      </c>
      <c r="L121" s="61">
        <f>SUM(L110:L120)</f>
        <v>0</v>
      </c>
      <c r="M121" s="28"/>
      <c r="N121" s="18"/>
      <c r="O121" s="18"/>
      <c r="P121" s="18"/>
      <c r="Q121" s="18"/>
      <c r="R121" s="38"/>
      <c r="T121" s="6"/>
      <c r="U121" s="6"/>
    </row>
    <row r="122" spans="1:21" s="54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6"/>
      <c r="J122" s="27"/>
      <c r="K122" s="28"/>
      <c r="L122" s="28"/>
      <c r="M122" s="28"/>
      <c r="N122" s="18"/>
      <c r="O122" s="18"/>
      <c r="P122" s="18"/>
      <c r="Q122" s="6"/>
      <c r="R122" s="38"/>
      <c r="T122" s="6"/>
      <c r="U122" s="6"/>
    </row>
    <row r="123" spans="1:21" s="54" customFormat="1" ht="12.75" customHeight="1" x14ac:dyDescent="0.25">
      <c r="A123" s="67" t="s">
        <v>151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38"/>
    </row>
    <row r="124" spans="1:21" s="54" customFormat="1" ht="12.75" customHeight="1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38"/>
    </row>
    <row r="126" spans="1:21" s="54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6"/>
      <c r="J126" s="27"/>
      <c r="K126" s="28"/>
      <c r="L126" s="28"/>
      <c r="M126" s="28"/>
      <c r="N126" s="18"/>
      <c r="O126" s="18"/>
      <c r="P126" s="18"/>
      <c r="Q126" s="18"/>
      <c r="R126" s="38"/>
    </row>
    <row r="127" spans="1:21" s="54" customFormat="1" ht="102" x14ac:dyDescent="0.25">
      <c r="A127" s="52" t="s">
        <v>0</v>
      </c>
      <c r="B127" s="52" t="s">
        <v>1</v>
      </c>
      <c r="C127" s="52" t="s">
        <v>31</v>
      </c>
      <c r="D127" s="52" t="s">
        <v>32</v>
      </c>
      <c r="E127" s="52" t="s">
        <v>18</v>
      </c>
      <c r="F127" s="52" t="s">
        <v>149</v>
      </c>
      <c r="G127" s="52" t="s">
        <v>95</v>
      </c>
      <c r="H127" s="52" t="s">
        <v>2</v>
      </c>
      <c r="I127" s="52" t="s">
        <v>19</v>
      </c>
      <c r="J127" s="52" t="s">
        <v>156</v>
      </c>
      <c r="K127" s="53" t="str">
        <f>K5</f>
        <v xml:space="preserve">Įvykdyta rangos darbų iki 2021-12-31, Eur </v>
      </c>
      <c r="L127" s="53" t="s">
        <v>34</v>
      </c>
      <c r="M127" s="53" t="s">
        <v>22</v>
      </c>
      <c r="N127" s="53" t="s">
        <v>30</v>
      </c>
      <c r="O127" s="52" t="s">
        <v>154</v>
      </c>
      <c r="P127" s="52" t="s">
        <v>24</v>
      </c>
      <c r="Q127" s="52" t="s">
        <v>25</v>
      </c>
      <c r="R127" s="52" t="s">
        <v>70</v>
      </c>
    </row>
    <row r="128" spans="1:21" s="54" customFormat="1" ht="29.25" customHeight="1" x14ac:dyDescent="0.25">
      <c r="A128" s="7">
        <v>1</v>
      </c>
      <c r="B128" s="29" t="s">
        <v>120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5"/>
    </row>
    <row r="129" spans="1:21" s="54" customFormat="1" ht="29.25" customHeight="1" x14ac:dyDescent="0.25">
      <c r="A129" s="7">
        <v>2</v>
      </c>
      <c r="B129" s="29" t="s">
        <v>121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5"/>
    </row>
    <row r="130" spans="1:21" s="54" customFormat="1" ht="29.25" customHeight="1" x14ac:dyDescent="0.25">
      <c r="A130" s="7">
        <v>3</v>
      </c>
      <c r="B130" s="29" t="s">
        <v>122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56"/>
      <c r="K130" s="43"/>
      <c r="L130" s="43"/>
      <c r="M130" s="43"/>
      <c r="N130" s="42"/>
      <c r="O130" s="17"/>
      <c r="P130" s="3"/>
      <c r="Q130" s="7"/>
      <c r="R130" s="35"/>
      <c r="T130" s="6"/>
      <c r="U130" s="6"/>
    </row>
    <row r="131" spans="1:21" s="54" customFormat="1" ht="29.25" customHeight="1" x14ac:dyDescent="0.25">
      <c r="A131" s="7">
        <v>4</v>
      </c>
      <c r="B131" s="29" t="s">
        <v>123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5</v>
      </c>
      <c r="B132" s="29" t="s">
        <v>124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6</v>
      </c>
      <c r="B133" s="29" t="s">
        <v>125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7</v>
      </c>
      <c r="B134" s="29" t="s">
        <v>126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8</v>
      </c>
      <c r="B135" s="29" t="s">
        <v>148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9</v>
      </c>
      <c r="B136" s="29" t="s">
        <v>127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10</v>
      </c>
      <c r="B137" s="29" t="s">
        <v>128</v>
      </c>
      <c r="C137" s="7" t="s">
        <v>20</v>
      </c>
      <c r="D137" s="7" t="s">
        <v>20</v>
      </c>
      <c r="E137" s="7"/>
      <c r="F137" s="7"/>
      <c r="G137" s="7" t="s">
        <v>20</v>
      </c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7">
        <v>11</v>
      </c>
      <c r="B138" s="29" t="s">
        <v>147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56"/>
      <c r="K138" s="43"/>
      <c r="L138" s="43"/>
      <c r="M138" s="43"/>
      <c r="N138" s="42"/>
      <c r="O138" s="17"/>
      <c r="P138" s="3"/>
      <c r="Q138" s="7"/>
      <c r="R138" s="35"/>
      <c r="T138" s="6"/>
      <c r="U138" s="6"/>
    </row>
    <row r="139" spans="1:21" s="54" customFormat="1" ht="29.25" customHeight="1" x14ac:dyDescent="0.25">
      <c r="A139" s="7">
        <v>12</v>
      </c>
      <c r="B139" s="63" t="s">
        <v>129</v>
      </c>
      <c r="C139" s="62" t="s">
        <v>20</v>
      </c>
      <c r="D139" s="7" t="s">
        <v>20</v>
      </c>
      <c r="E139" s="62"/>
      <c r="F139" s="62"/>
      <c r="G139" s="7" t="s">
        <v>20</v>
      </c>
      <c r="H139" s="62"/>
      <c r="I139" s="14"/>
      <c r="J139" s="56"/>
      <c r="K139" s="43"/>
      <c r="L139" s="43"/>
      <c r="M139" s="56"/>
      <c r="N139" s="62"/>
      <c r="O139" s="17"/>
      <c r="P139" s="17"/>
      <c r="Q139" s="62"/>
      <c r="R139" s="64"/>
      <c r="T139" s="6"/>
      <c r="U139" s="6"/>
    </row>
    <row r="140" spans="1:21" s="54" customFormat="1" ht="29.25" customHeight="1" x14ac:dyDescent="0.25">
      <c r="A140" s="7">
        <v>13</v>
      </c>
      <c r="B140" s="29" t="s">
        <v>140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64"/>
      <c r="T140" s="6"/>
      <c r="U140" s="6"/>
    </row>
    <row r="141" spans="1:21" s="54" customFormat="1" ht="29.25" customHeight="1" x14ac:dyDescent="0.25">
      <c r="A141" s="7">
        <v>14</v>
      </c>
      <c r="B141" s="29" t="s">
        <v>141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29.25" customHeight="1" x14ac:dyDescent="0.25">
      <c r="A142" s="7">
        <v>15</v>
      </c>
      <c r="B142" s="29" t="s">
        <v>146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5" t="s">
        <v>131</v>
      </c>
      <c r="T142" s="6"/>
      <c r="U142" s="6"/>
    </row>
    <row r="143" spans="1:21" s="54" customFormat="1" ht="29.25" customHeight="1" x14ac:dyDescent="0.25">
      <c r="A143" s="7">
        <v>16</v>
      </c>
      <c r="B143" s="29" t="s">
        <v>142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5" t="s">
        <v>131</v>
      </c>
      <c r="T143" s="6"/>
      <c r="U143" s="6"/>
    </row>
    <row r="144" spans="1:21" s="54" customFormat="1" ht="29.25" customHeight="1" x14ac:dyDescent="0.25">
      <c r="A144" s="7">
        <v>17</v>
      </c>
      <c r="B144" s="29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5" t="s">
        <v>131</v>
      </c>
      <c r="T144" s="6"/>
      <c r="U144" s="6"/>
    </row>
    <row r="145" spans="1:21" s="54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65" t="s">
        <v>16</v>
      </c>
      <c r="J145" s="61">
        <f>SUM(J128:J139)</f>
        <v>0</v>
      </c>
      <c r="K145" s="66">
        <f>SUM(K128:K139)</f>
        <v>0</v>
      </c>
      <c r="L145" s="61">
        <f>SUM(L128:L139)</f>
        <v>0</v>
      </c>
      <c r="M145" s="28"/>
      <c r="N145" s="18"/>
      <c r="O145" s="18"/>
      <c r="P145" s="18"/>
      <c r="Q145" s="18"/>
      <c r="R145" s="38"/>
      <c r="T145" s="6"/>
      <c r="U145" s="6"/>
    </row>
    <row r="146" spans="1:21" s="54" customFormat="1" ht="12.75" customHeight="1" x14ac:dyDescent="0.25">
      <c r="A146" s="6"/>
      <c r="B146" s="6"/>
      <c r="C146" s="6"/>
      <c r="D146" s="46"/>
      <c r="E146" s="46"/>
      <c r="F146" s="46"/>
      <c r="G146" s="46"/>
      <c r="H146" s="46"/>
      <c r="I146" s="32"/>
      <c r="J146" s="27"/>
      <c r="K146" s="28"/>
      <c r="L146" s="28"/>
      <c r="M146" s="28"/>
      <c r="N146" s="6"/>
      <c r="O146" s="18"/>
      <c r="P146" s="18"/>
      <c r="Q146" s="6"/>
      <c r="R146" s="9"/>
      <c r="T146" s="6"/>
      <c r="U146" s="6"/>
    </row>
    <row r="147" spans="1:21" s="54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54" customFormat="1" ht="12.75" customHeight="1" thickBot="1" x14ac:dyDescent="0.3">
      <c r="A148" s="6"/>
      <c r="B148" s="6"/>
      <c r="C148" s="46"/>
      <c r="D148" s="46"/>
      <c r="E148" s="46"/>
      <c r="F148" s="46"/>
      <c r="G148" s="46"/>
      <c r="H148" s="46"/>
      <c r="I148" s="47" t="s">
        <v>17</v>
      </c>
      <c r="J148" s="48">
        <f>J20+J49+J64+J74+J101+J121+J145</f>
        <v>19349703.780000001</v>
      </c>
      <c r="K148" s="48">
        <f>K20+K49+K64+K74+K101+K121+K145</f>
        <v>18562802.359999999</v>
      </c>
      <c r="L148" s="48">
        <f>L20+L49+L64+L74+L101+L121+L145</f>
        <v>877303.99</v>
      </c>
      <c r="M148" s="49"/>
      <c r="N148" s="6"/>
      <c r="O148" s="6"/>
      <c r="P148" s="6"/>
      <c r="Q148" s="6"/>
      <c r="R148" s="9"/>
      <c r="T148" s="6"/>
      <c r="U148" s="6"/>
    </row>
    <row r="149" spans="1:21" s="54" customFormat="1" ht="12.75" customHeight="1" x14ac:dyDescent="0.25">
      <c r="A149" s="6"/>
      <c r="B149" s="31"/>
      <c r="C149" s="31"/>
      <c r="D149" s="31"/>
      <c r="E149" s="31"/>
      <c r="F149" s="31"/>
      <c r="G149" s="31"/>
      <c r="H149" s="31"/>
      <c r="I149" s="50"/>
      <c r="J149" s="31"/>
      <c r="K149" s="6"/>
      <c r="L149" s="6"/>
      <c r="M149" s="6"/>
      <c r="N149" s="6"/>
      <c r="O149" s="6"/>
      <c r="P149" s="6"/>
      <c r="Q149" s="6"/>
      <c r="R149" s="32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5"/>
      <c r="K152" s="45"/>
      <c r="L152" s="45"/>
      <c r="M152" s="6"/>
      <c r="N152" s="6"/>
      <c r="O152" s="6"/>
      <c r="P152" s="6"/>
      <c r="Q152" s="6"/>
      <c r="R152" s="38"/>
      <c r="T152" s="6"/>
      <c r="U152" s="6"/>
    </row>
    <row r="153" spans="1:21" s="54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8"/>
      <c r="T154" s="6"/>
      <c r="U154" s="6"/>
    </row>
    <row r="155" spans="1:21" s="54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8"/>
      <c r="T155" s="6"/>
      <c r="U155" s="6"/>
    </row>
    <row r="156" spans="1:21" s="54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8"/>
      <c r="T156" s="6"/>
      <c r="U156" s="6"/>
    </row>
    <row r="157" spans="1:21" s="54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51"/>
      <c r="O157" s="6"/>
      <c r="P157" s="6"/>
      <c r="Q157" s="6"/>
      <c r="R157" s="9"/>
      <c r="T157" s="6"/>
      <c r="U157" s="6"/>
    </row>
    <row r="158" spans="1:21" s="54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2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  <row r="165" spans="1:21" s="54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8"/>
      <c r="T165" s="6"/>
      <c r="U165" s="6"/>
    </row>
    <row r="166" spans="1:21" s="54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40"/>
      <c r="T166" s="6"/>
      <c r="U166" s="6"/>
    </row>
    <row r="167" spans="1:21" s="54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8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U161"/>
  <sheetViews>
    <sheetView topLeftCell="A76" zoomScale="120" zoomScaleNormal="120" workbookViewId="0">
      <pane xSplit="2" topLeftCell="C1" activePane="topRight" state="frozen"/>
      <selection activeCell="B1" sqref="B1"/>
      <selection pane="topRight" activeCell="A83" sqref="A83:XFD83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136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137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kovo 31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2021-03-31,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kovo 31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2021-03-31,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2021-03-31,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2021-03-31,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21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/>
      <c r="I82" s="5"/>
      <c r="J82" s="2"/>
      <c r="K82" s="10"/>
      <c r="L82" s="10"/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189733.57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96378.69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207292.23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21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123114.66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129908.33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625286.74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/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21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141010.97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21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556282.56999999995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5242247.6500000004</v>
      </c>
      <c r="K102" s="12">
        <f>SUM(K81:K101)</f>
        <v>2437058.27</v>
      </c>
      <c r="L102" s="22">
        <f>SUM(L81:L101)</f>
        <v>111718.09000000001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>
        <f>K94</f>
        <v>180779.39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/>
      <c r="G111" s="7"/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/>
      <c r="G112" s="7"/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/>
      <c r="G113" s="7"/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/>
      <c r="F114" s="7"/>
      <c r="G114" s="7"/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 t="s">
        <v>113</v>
      </c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/>
      <c r="F116" s="7"/>
      <c r="G116" s="7"/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 t="s">
        <v>113</v>
      </c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/>
      <c r="G117" s="7"/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/>
      <c r="G118" s="7"/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/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 t="s">
        <v>113</v>
      </c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/>
      <c r="G120" s="7"/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/>
      <c r="G121" s="7"/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>
        <f>K112</f>
        <v>0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/>
      <c r="D129" s="7"/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 t="s">
        <v>131</v>
      </c>
    </row>
    <row r="130" spans="1:21" s="54" customFormat="1" ht="29.25" customHeight="1" x14ac:dyDescent="0.25">
      <c r="A130" s="7">
        <v>2</v>
      </c>
      <c r="B130" s="29" t="s">
        <v>121</v>
      </c>
      <c r="C130" s="7"/>
      <c r="D130" s="7"/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 t="s">
        <v>131</v>
      </c>
    </row>
    <row r="131" spans="1:21" s="54" customFormat="1" ht="29.25" customHeight="1" x14ac:dyDescent="0.25">
      <c r="A131" s="7">
        <v>3</v>
      </c>
      <c r="B131" s="29" t="s">
        <v>122</v>
      </c>
      <c r="C131" s="7"/>
      <c r="D131" s="7"/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 t="s">
        <v>131</v>
      </c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/>
      <c r="D132" s="7"/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 t="s">
        <v>131</v>
      </c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/>
      <c r="D133" s="7"/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 t="s">
        <v>131</v>
      </c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/>
      <c r="D134" s="7"/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 t="s">
        <v>131</v>
      </c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/>
      <c r="D135" s="7"/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 t="s">
        <v>131</v>
      </c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/>
      <c r="D136" s="7"/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 t="s">
        <v>131</v>
      </c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/>
      <c r="D137" s="7"/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 t="s">
        <v>131</v>
      </c>
      <c r="T137" s="6"/>
      <c r="U137" s="6"/>
    </row>
    <row r="138" spans="1:21" s="54" customFormat="1" ht="29.25" customHeight="1" thickBot="1" x14ac:dyDescent="0.3">
      <c r="A138" s="7">
        <v>10</v>
      </c>
      <c r="B138" s="29" t="s">
        <v>129</v>
      </c>
      <c r="C138" s="7"/>
      <c r="D138" s="7"/>
      <c r="E138" s="7"/>
      <c r="F138" s="7"/>
      <c r="G138" s="7"/>
      <c r="H138" s="7"/>
      <c r="I138" s="14"/>
      <c r="J138" s="56"/>
      <c r="K138" s="43"/>
      <c r="L138" s="43"/>
      <c r="M138" s="2"/>
      <c r="N138" s="7"/>
      <c r="O138" s="3"/>
      <c r="P138" s="3"/>
      <c r="Q138" s="7"/>
      <c r="R138" s="35" t="s">
        <v>131</v>
      </c>
      <c r="T138" s="6"/>
      <c r="U138" s="6"/>
    </row>
    <row r="139" spans="1:21" s="54" customFormat="1" ht="12.75" customHeight="1" thickBot="1" x14ac:dyDescent="0.3">
      <c r="A139" s="6"/>
      <c r="B139" s="6"/>
      <c r="C139" s="6"/>
      <c r="D139" s="6"/>
      <c r="E139" s="6"/>
      <c r="F139" s="6"/>
      <c r="G139" s="6"/>
      <c r="H139" s="6"/>
      <c r="I139" s="19" t="s">
        <v>16</v>
      </c>
      <c r="J139" s="22">
        <f>SUM(J129:J138)</f>
        <v>0</v>
      </c>
      <c r="K139" s="12">
        <f>SUM(K129:K138)</f>
        <v>0</v>
      </c>
      <c r="L139" s="22">
        <f>SUM(L129:L138)</f>
        <v>0</v>
      </c>
      <c r="M139" s="28"/>
      <c r="N139" s="18"/>
      <c r="O139" s="18"/>
      <c r="P139" s="18"/>
      <c r="Q139" s="18"/>
      <c r="R139" s="38"/>
      <c r="T139" s="6"/>
      <c r="U139" s="6"/>
    </row>
    <row r="140" spans="1:21" s="54" customFormat="1" ht="12.75" customHeight="1" x14ac:dyDescent="0.25">
      <c r="A140" s="6"/>
      <c r="B140" s="6"/>
      <c r="C140" s="6"/>
      <c r="D140" s="46"/>
      <c r="E140" s="46"/>
      <c r="F140" s="46"/>
      <c r="G140" s="46"/>
      <c r="H140" s="46"/>
      <c r="I140" s="32"/>
      <c r="J140" s="27"/>
      <c r="K140" s="28"/>
      <c r="L140" s="28"/>
      <c r="M140" s="28"/>
      <c r="N140" s="6"/>
      <c r="O140" s="18"/>
      <c r="P140" s="18"/>
      <c r="Q140" s="6"/>
      <c r="R140" s="9"/>
      <c r="T140" s="6"/>
      <c r="U140" s="6"/>
    </row>
    <row r="141" spans="1:21" s="54" customFormat="1" ht="12.75" customHeight="1" thickBot="1" x14ac:dyDescent="0.3">
      <c r="A141" s="6"/>
      <c r="B141" s="6"/>
      <c r="C141" s="6"/>
      <c r="D141" s="6"/>
      <c r="E141" s="6"/>
      <c r="F141" s="6"/>
      <c r="G141" s="6"/>
      <c r="H141" s="6"/>
      <c r="I141" s="9"/>
      <c r="J141" s="6"/>
      <c r="K141" s="6"/>
      <c r="L141" s="6"/>
      <c r="M141" s="6"/>
      <c r="N141" s="6"/>
      <c r="O141" s="6"/>
      <c r="P141" s="6"/>
      <c r="Q141" s="6"/>
      <c r="R141" s="9"/>
      <c r="T141" s="6"/>
      <c r="U141" s="6"/>
    </row>
    <row r="142" spans="1:21" s="54" customFormat="1" ht="12.75" customHeight="1" thickBot="1" x14ac:dyDescent="0.3">
      <c r="A142" s="6"/>
      <c r="B142" s="6"/>
      <c r="C142" s="46"/>
      <c r="D142" s="46"/>
      <c r="E142" s="46"/>
      <c r="F142" s="46"/>
      <c r="G142" s="46"/>
      <c r="H142" s="46"/>
      <c r="I142" s="47" t="s">
        <v>17</v>
      </c>
      <c r="J142" s="48">
        <f>J20+J49+J64+J74+J102+J122+J139</f>
        <v>18789753.289999999</v>
      </c>
      <c r="K142" s="48">
        <f>K20+K49+K64+K74+K102+K122+K139</f>
        <v>15468377.15</v>
      </c>
      <c r="L142" s="48">
        <f>L20+L49+L64+L74+L102+L122+L139</f>
        <v>866657.2</v>
      </c>
      <c r="M142" s="49"/>
      <c r="N142" s="6"/>
      <c r="O142" s="6"/>
      <c r="P142" s="6"/>
      <c r="Q142" s="6"/>
      <c r="R142" s="9"/>
      <c r="T142" s="6"/>
      <c r="U142" s="6"/>
    </row>
    <row r="143" spans="1:21" s="54" customFormat="1" ht="12.75" customHeight="1" x14ac:dyDescent="0.25">
      <c r="A143" s="6"/>
      <c r="B143" s="31"/>
      <c r="C143" s="31"/>
      <c r="D143" s="31"/>
      <c r="E143" s="31"/>
      <c r="F143" s="31"/>
      <c r="G143" s="31"/>
      <c r="H143" s="31"/>
      <c r="I143" s="50"/>
      <c r="J143" s="31"/>
      <c r="K143" s="6"/>
      <c r="L143" s="6"/>
      <c r="M143" s="6"/>
      <c r="N143" s="6"/>
      <c r="O143" s="6"/>
      <c r="P143" s="6"/>
      <c r="Q143" s="6"/>
      <c r="R143" s="32"/>
      <c r="T143" s="6"/>
      <c r="U143" s="6"/>
    </row>
    <row r="144" spans="1:21" s="54" customFormat="1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38"/>
      <c r="T144" s="6"/>
      <c r="U144" s="6"/>
    </row>
    <row r="145" spans="1:21" s="54" customFormat="1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38"/>
      <c r="T145" s="6"/>
      <c r="U145" s="6"/>
    </row>
    <row r="146" spans="1:21" s="54" customFormat="1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45"/>
      <c r="K146" s="45"/>
      <c r="L146" s="45"/>
      <c r="M146" s="6"/>
      <c r="N146" s="6"/>
      <c r="O146" s="6"/>
      <c r="P146" s="6"/>
      <c r="Q146" s="6"/>
      <c r="R146" s="38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38"/>
      <c r="T149" s="6"/>
      <c r="U149" s="6"/>
    </row>
    <row r="150" spans="1:21" s="54" customFormat="1" x14ac:dyDescent="0.25">
      <c r="A150" s="6"/>
      <c r="B150" s="6"/>
      <c r="C150" s="6"/>
      <c r="D150" s="6"/>
      <c r="E150" s="6"/>
      <c r="F150" s="6"/>
      <c r="G150" s="6"/>
      <c r="H150" s="6"/>
      <c r="I150" s="9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x14ac:dyDescent="0.25">
      <c r="A151" s="6"/>
      <c r="B151" s="6"/>
      <c r="C151" s="6"/>
      <c r="D151" s="6"/>
      <c r="E151" s="6"/>
      <c r="F151" s="6"/>
      <c r="G151" s="6"/>
      <c r="H151" s="6"/>
      <c r="I151" s="9"/>
      <c r="J151" s="6"/>
      <c r="K151" s="6"/>
      <c r="L151" s="6"/>
      <c r="M151" s="6"/>
      <c r="N151" s="51"/>
      <c r="O151" s="6"/>
      <c r="P151" s="6"/>
      <c r="Q151" s="6"/>
      <c r="R151" s="9"/>
      <c r="T151" s="6"/>
      <c r="U151" s="6"/>
    </row>
    <row r="152" spans="1:21" s="54" customFormat="1" x14ac:dyDescent="0.25">
      <c r="A152" s="6"/>
      <c r="B152" s="6"/>
      <c r="C152" s="6"/>
      <c r="D152" s="6"/>
      <c r="E152" s="6"/>
      <c r="F152" s="6"/>
      <c r="G152" s="6"/>
      <c r="H152" s="6"/>
      <c r="I152" s="9"/>
      <c r="J152" s="6"/>
      <c r="K152" s="6"/>
      <c r="L152" s="6"/>
      <c r="M152" s="6"/>
      <c r="N152" s="6"/>
      <c r="O152" s="6"/>
      <c r="P152" s="6"/>
      <c r="Q152" s="6"/>
      <c r="R152" s="8"/>
      <c r="T152" s="6"/>
      <c r="U152" s="6"/>
    </row>
    <row r="157" spans="1:21" s="54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6"/>
      <c r="O157" s="6"/>
      <c r="P157" s="6"/>
      <c r="Q157" s="6"/>
      <c r="R157" s="32"/>
      <c r="T157" s="6"/>
      <c r="U157" s="6"/>
    </row>
    <row r="158" spans="1:21" s="54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38"/>
      <c r="T158" s="6"/>
      <c r="U158" s="6"/>
    </row>
    <row r="159" spans="1:21" s="54" customFormat="1" x14ac:dyDescent="0.25">
      <c r="A159" s="6"/>
      <c r="B159" s="6"/>
      <c r="C159" s="6"/>
      <c r="D159" s="6"/>
      <c r="E159" s="6"/>
      <c r="F159" s="6"/>
      <c r="G159" s="6"/>
      <c r="H159" s="6"/>
      <c r="I159" s="9"/>
      <c r="J159" s="6"/>
      <c r="K159" s="6"/>
      <c r="L159" s="6"/>
      <c r="M159" s="6"/>
      <c r="N159" s="6"/>
      <c r="O159" s="6"/>
      <c r="P159" s="6"/>
      <c r="Q159" s="6"/>
      <c r="R159" s="38"/>
      <c r="T159" s="6"/>
      <c r="U159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40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  <pageSetUpPr fitToPage="1"/>
  </sheetPr>
  <dimension ref="A1:U161"/>
  <sheetViews>
    <sheetView topLeftCell="A55" zoomScale="80" zoomScaleNormal="80" workbookViewId="0">
      <pane xSplit="2" topLeftCell="C1" activePane="topRight" state="frozen"/>
      <selection activeCell="B1" sqref="B1"/>
      <selection pane="topRight" activeCell="A83" sqref="A83:XFD83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135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vasario 28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2021-02-28,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vasario 28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2021-02-28,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2021-02-28,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2021-02-28,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21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/>
      <c r="I82" s="5"/>
      <c r="J82" s="2"/>
      <c r="K82" s="10"/>
      <c r="L82" s="10"/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86791.49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27962.19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105652.23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21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123114.66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103288.33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625286.74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/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21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123949.97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21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516396.65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5242247.6500000004</v>
      </c>
      <c r="K102" s="12">
        <f>SUM(K81:K101)</f>
        <v>2080492.7700000005</v>
      </c>
      <c r="L102" s="22">
        <f>SUM(L81:L101)</f>
        <v>111718.09000000001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tr">
        <f>K80</f>
        <v xml:space="preserve">Įvykdyta rangos darbų iki 2021-02-28, Eur 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/>
      <c r="G111" s="7"/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/>
      <c r="G112" s="7"/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/>
      <c r="G113" s="7"/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/>
      <c r="F114" s="7"/>
      <c r="G114" s="7"/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 t="s">
        <v>113</v>
      </c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/>
      <c r="F116" s="7"/>
      <c r="G116" s="7"/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 t="s">
        <v>113</v>
      </c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/>
      <c r="G117" s="7"/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/>
      <c r="G118" s="7"/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/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 t="s">
        <v>113</v>
      </c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/>
      <c r="G120" s="7"/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/>
      <c r="G121" s="7"/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tr">
        <f>K110</f>
        <v xml:space="preserve">Įvykdyta rangos darbų iki 2021-02-28, Eur 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/>
      <c r="D129" s="7"/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 t="s">
        <v>131</v>
      </c>
    </row>
    <row r="130" spans="1:21" s="54" customFormat="1" ht="29.25" customHeight="1" x14ac:dyDescent="0.25">
      <c r="A130" s="7">
        <v>2</v>
      </c>
      <c r="B130" s="29" t="s">
        <v>121</v>
      </c>
      <c r="C130" s="7"/>
      <c r="D130" s="7"/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 t="s">
        <v>131</v>
      </c>
    </row>
    <row r="131" spans="1:21" s="54" customFormat="1" ht="29.25" customHeight="1" x14ac:dyDescent="0.25">
      <c r="A131" s="7">
        <v>3</v>
      </c>
      <c r="B131" s="29" t="s">
        <v>122</v>
      </c>
      <c r="C131" s="7"/>
      <c r="D131" s="7"/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 t="s">
        <v>131</v>
      </c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/>
      <c r="D132" s="7"/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 t="s">
        <v>131</v>
      </c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/>
      <c r="D133" s="7"/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 t="s">
        <v>131</v>
      </c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/>
      <c r="D134" s="7"/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 t="s">
        <v>131</v>
      </c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/>
      <c r="D135" s="7"/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 t="s">
        <v>131</v>
      </c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/>
      <c r="D136" s="7"/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 t="s">
        <v>131</v>
      </c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/>
      <c r="D137" s="7"/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 t="s">
        <v>131</v>
      </c>
      <c r="T137" s="6"/>
      <c r="U137" s="6"/>
    </row>
    <row r="138" spans="1:21" s="54" customFormat="1" ht="29.25" customHeight="1" thickBot="1" x14ac:dyDescent="0.3">
      <c r="A138" s="7">
        <v>10</v>
      </c>
      <c r="B138" s="29" t="s">
        <v>129</v>
      </c>
      <c r="C138" s="7"/>
      <c r="D138" s="7"/>
      <c r="E138" s="7"/>
      <c r="F138" s="7"/>
      <c r="G138" s="7"/>
      <c r="H138" s="7"/>
      <c r="I138" s="14"/>
      <c r="J138" s="56"/>
      <c r="K138" s="43"/>
      <c r="L138" s="43"/>
      <c r="M138" s="2"/>
      <c r="N138" s="7"/>
      <c r="O138" s="3"/>
      <c r="P138" s="3"/>
      <c r="Q138" s="7"/>
      <c r="R138" s="35" t="s">
        <v>131</v>
      </c>
      <c r="T138" s="6"/>
      <c r="U138" s="6"/>
    </row>
    <row r="139" spans="1:21" s="54" customFormat="1" ht="12.75" customHeight="1" thickBot="1" x14ac:dyDescent="0.3">
      <c r="A139" s="6"/>
      <c r="B139" s="6"/>
      <c r="C139" s="6"/>
      <c r="D139" s="6"/>
      <c r="E139" s="6"/>
      <c r="F139" s="6"/>
      <c r="G139" s="6"/>
      <c r="H139" s="6"/>
      <c r="I139" s="19" t="s">
        <v>16</v>
      </c>
      <c r="J139" s="22">
        <f>SUM(J129:J138)</f>
        <v>0</v>
      </c>
      <c r="K139" s="12">
        <f>SUM(K129:K138)</f>
        <v>0</v>
      </c>
      <c r="L139" s="22">
        <f>SUM(L129:L138)</f>
        <v>0</v>
      </c>
      <c r="M139" s="28"/>
      <c r="N139" s="18"/>
      <c r="O139" s="18"/>
      <c r="P139" s="18"/>
      <c r="Q139" s="18"/>
      <c r="R139" s="38"/>
      <c r="T139" s="6"/>
      <c r="U139" s="6"/>
    </row>
    <row r="140" spans="1:21" s="54" customFormat="1" ht="12.75" customHeight="1" x14ac:dyDescent="0.25">
      <c r="A140" s="6"/>
      <c r="B140" s="6"/>
      <c r="C140" s="6"/>
      <c r="D140" s="46"/>
      <c r="E140" s="46"/>
      <c r="F140" s="46"/>
      <c r="G140" s="46"/>
      <c r="H140" s="46"/>
      <c r="I140" s="32"/>
      <c r="J140" s="27"/>
      <c r="K140" s="28"/>
      <c r="L140" s="28"/>
      <c r="M140" s="28"/>
      <c r="N140" s="6"/>
      <c r="O140" s="18"/>
      <c r="P140" s="18"/>
      <c r="Q140" s="6"/>
      <c r="R140" s="9"/>
      <c r="T140" s="6"/>
      <c r="U140" s="6"/>
    </row>
    <row r="141" spans="1:21" s="54" customFormat="1" ht="12.75" customHeight="1" thickBot="1" x14ac:dyDescent="0.3">
      <c r="A141" s="6"/>
      <c r="B141" s="6"/>
      <c r="C141" s="6"/>
      <c r="D141" s="6"/>
      <c r="E141" s="6"/>
      <c r="F141" s="6"/>
      <c r="G141" s="6"/>
      <c r="H141" s="6"/>
      <c r="I141" s="9"/>
      <c r="J141" s="6"/>
      <c r="K141" s="6"/>
      <c r="L141" s="6"/>
      <c r="M141" s="6"/>
      <c r="N141" s="6"/>
      <c r="O141" s="6"/>
      <c r="P141" s="6"/>
      <c r="Q141" s="6"/>
      <c r="R141" s="9"/>
      <c r="T141" s="6"/>
      <c r="U141" s="6"/>
    </row>
    <row r="142" spans="1:21" s="54" customFormat="1" ht="12.75" customHeight="1" thickBot="1" x14ac:dyDescent="0.3">
      <c r="A142" s="6"/>
      <c r="B142" s="6"/>
      <c r="C142" s="46"/>
      <c r="D142" s="46"/>
      <c r="E142" s="46"/>
      <c r="F142" s="46"/>
      <c r="G142" s="46"/>
      <c r="H142" s="46"/>
      <c r="I142" s="47" t="s">
        <v>17</v>
      </c>
      <c r="J142" s="48">
        <f>J20+J49+J64+J74+J102+J122+J139</f>
        <v>18789753.289999999</v>
      </c>
      <c r="K142" s="48">
        <f>K20+K49+K64+K74+K102+K122+K139</f>
        <v>15111811.650000002</v>
      </c>
      <c r="L142" s="48">
        <f>L20+L49+L64+L74+L102+L122+L139</f>
        <v>866657.2</v>
      </c>
      <c r="M142" s="49"/>
      <c r="N142" s="6"/>
      <c r="O142" s="6"/>
      <c r="P142" s="6"/>
      <c r="Q142" s="6"/>
      <c r="R142" s="9"/>
      <c r="T142" s="6"/>
      <c r="U142" s="6"/>
    </row>
    <row r="143" spans="1:21" s="54" customFormat="1" ht="12.75" customHeight="1" x14ac:dyDescent="0.25">
      <c r="A143" s="6"/>
      <c r="B143" s="31"/>
      <c r="C143" s="31"/>
      <c r="D143" s="31"/>
      <c r="E143" s="31"/>
      <c r="F143" s="31"/>
      <c r="G143" s="31"/>
      <c r="H143" s="31"/>
      <c r="I143" s="50"/>
      <c r="J143" s="31"/>
      <c r="K143" s="6"/>
      <c r="L143" s="6"/>
      <c r="M143" s="6"/>
      <c r="N143" s="6"/>
      <c r="O143" s="6"/>
      <c r="P143" s="6"/>
      <c r="Q143" s="6"/>
      <c r="R143" s="32"/>
      <c r="T143" s="6"/>
      <c r="U143" s="6"/>
    </row>
    <row r="144" spans="1:21" s="54" customFormat="1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38"/>
      <c r="T144" s="6"/>
      <c r="U144" s="6"/>
    </row>
    <row r="145" spans="1:21" s="54" customFormat="1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38"/>
      <c r="T145" s="6"/>
      <c r="U145" s="6"/>
    </row>
    <row r="146" spans="1:21" s="54" customFormat="1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45"/>
      <c r="K146" s="45"/>
      <c r="L146" s="45"/>
      <c r="M146" s="6"/>
      <c r="N146" s="6"/>
      <c r="O146" s="6"/>
      <c r="P146" s="6"/>
      <c r="Q146" s="6"/>
      <c r="R146" s="38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38"/>
      <c r="T149" s="6"/>
      <c r="U149" s="6"/>
    </row>
    <row r="150" spans="1:21" s="54" customFormat="1" x14ac:dyDescent="0.25">
      <c r="A150" s="6"/>
      <c r="B150" s="6"/>
      <c r="C150" s="6"/>
      <c r="D150" s="6"/>
      <c r="E150" s="6"/>
      <c r="F150" s="6"/>
      <c r="G150" s="6"/>
      <c r="H150" s="6"/>
      <c r="I150" s="9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x14ac:dyDescent="0.25">
      <c r="A151" s="6"/>
      <c r="B151" s="6"/>
      <c r="C151" s="6"/>
      <c r="D151" s="6"/>
      <c r="E151" s="6"/>
      <c r="F151" s="6"/>
      <c r="G151" s="6"/>
      <c r="H151" s="6"/>
      <c r="I151" s="9"/>
      <c r="J151" s="6"/>
      <c r="K151" s="6"/>
      <c r="L151" s="6"/>
      <c r="M151" s="6"/>
      <c r="N151" s="51"/>
      <c r="O151" s="6"/>
      <c r="P151" s="6"/>
      <c r="Q151" s="6"/>
      <c r="R151" s="9"/>
      <c r="T151" s="6"/>
      <c r="U151" s="6"/>
    </row>
    <row r="152" spans="1:21" s="54" customFormat="1" x14ac:dyDescent="0.25">
      <c r="A152" s="6"/>
      <c r="B152" s="6"/>
      <c r="C152" s="6"/>
      <c r="D152" s="6"/>
      <c r="E152" s="6"/>
      <c r="F152" s="6"/>
      <c r="G152" s="6"/>
      <c r="H152" s="6"/>
      <c r="I152" s="9"/>
      <c r="J152" s="6"/>
      <c r="K152" s="6"/>
      <c r="L152" s="6"/>
      <c r="M152" s="6"/>
      <c r="N152" s="6"/>
      <c r="O152" s="6"/>
      <c r="P152" s="6"/>
      <c r="Q152" s="6"/>
      <c r="R152" s="8"/>
      <c r="T152" s="6"/>
      <c r="U152" s="6"/>
    </row>
    <row r="157" spans="1:21" s="54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6"/>
      <c r="O157" s="6"/>
      <c r="P157" s="6"/>
      <c r="Q157" s="6"/>
      <c r="R157" s="32"/>
      <c r="T157" s="6"/>
      <c r="U157" s="6"/>
    </row>
    <row r="158" spans="1:21" s="54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38"/>
      <c r="T158" s="6"/>
      <c r="U158" s="6"/>
    </row>
    <row r="159" spans="1:21" s="54" customFormat="1" x14ac:dyDescent="0.25">
      <c r="A159" s="6"/>
      <c r="B159" s="6"/>
      <c r="C159" s="6"/>
      <c r="D159" s="6"/>
      <c r="E159" s="6"/>
      <c r="F159" s="6"/>
      <c r="G159" s="6"/>
      <c r="H159" s="6"/>
      <c r="I159" s="9"/>
      <c r="J159" s="6"/>
      <c r="K159" s="6"/>
      <c r="L159" s="6"/>
      <c r="M159" s="6"/>
      <c r="N159" s="6"/>
      <c r="O159" s="6"/>
      <c r="P159" s="6"/>
      <c r="Q159" s="6"/>
      <c r="R159" s="38"/>
      <c r="T159" s="6"/>
      <c r="U159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40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U161"/>
  <sheetViews>
    <sheetView topLeftCell="A65" zoomScale="80" zoomScaleNormal="80" workbookViewId="0">
      <pane xSplit="2" topLeftCell="C1" activePane="topRight" state="frozen"/>
      <selection activeCell="B1" sqref="B1"/>
      <selection pane="topRight" activeCell="A83" sqref="A83:XFD83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133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sausio 31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2021-01-31,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sausio 31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2021-01-31,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2021-01-31,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2021-01-31,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21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/>
      <c r="I82" s="5"/>
      <c r="J82" s="2"/>
      <c r="K82" s="10"/>
      <c r="L82" s="10"/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/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/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62697.25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21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100035.54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72554.33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613349.15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/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21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105799.93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21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440276.85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5242247.6500000004</v>
      </c>
      <c r="K102" s="12">
        <f>SUM(K81:K101)</f>
        <v>1762763.56</v>
      </c>
      <c r="L102" s="22">
        <f>SUM(L81:L101)</f>
        <v>111718.09000000001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tr">
        <f>K80</f>
        <v xml:space="preserve">Įvykdyta rangos darbų iki 2021-01-31, Eur 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/>
      <c r="G111" s="7"/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/>
      <c r="G112" s="7"/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/>
      <c r="G113" s="7"/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/>
      <c r="F114" s="7"/>
      <c r="G114" s="7"/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 t="s">
        <v>113</v>
      </c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/>
      <c r="F116" s="7"/>
      <c r="G116" s="7"/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 t="s">
        <v>113</v>
      </c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/>
      <c r="G117" s="7"/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/>
      <c r="G118" s="7"/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/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 t="s">
        <v>113</v>
      </c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/>
      <c r="G120" s="7"/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/>
      <c r="G121" s="7"/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tr">
        <f>K110</f>
        <v xml:space="preserve">Įvykdyta rangos darbų iki 2021-01-31, Eur 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/>
      <c r="D129" s="7"/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 t="s">
        <v>131</v>
      </c>
    </row>
    <row r="130" spans="1:21" s="54" customFormat="1" ht="29.25" customHeight="1" x14ac:dyDescent="0.25">
      <c r="A130" s="7">
        <v>2</v>
      </c>
      <c r="B130" s="29" t="s">
        <v>121</v>
      </c>
      <c r="C130" s="7"/>
      <c r="D130" s="7"/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 t="s">
        <v>131</v>
      </c>
    </row>
    <row r="131" spans="1:21" s="54" customFormat="1" ht="29.25" customHeight="1" x14ac:dyDescent="0.25">
      <c r="A131" s="7">
        <v>3</v>
      </c>
      <c r="B131" s="29" t="s">
        <v>122</v>
      </c>
      <c r="C131" s="7"/>
      <c r="D131" s="7"/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 t="s">
        <v>131</v>
      </c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/>
      <c r="D132" s="7"/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 t="s">
        <v>131</v>
      </c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/>
      <c r="D133" s="7"/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 t="s">
        <v>131</v>
      </c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/>
      <c r="D134" s="7"/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 t="s">
        <v>131</v>
      </c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/>
      <c r="D135" s="7"/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 t="s">
        <v>131</v>
      </c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/>
      <c r="D136" s="7"/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 t="s">
        <v>131</v>
      </c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/>
      <c r="D137" s="7"/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 t="s">
        <v>131</v>
      </c>
      <c r="T137" s="6"/>
      <c r="U137" s="6"/>
    </row>
    <row r="138" spans="1:21" s="54" customFormat="1" ht="29.25" customHeight="1" thickBot="1" x14ac:dyDescent="0.3">
      <c r="A138" s="7">
        <v>10</v>
      </c>
      <c r="B138" s="29" t="s">
        <v>129</v>
      </c>
      <c r="C138" s="7"/>
      <c r="D138" s="7"/>
      <c r="E138" s="7"/>
      <c r="F138" s="7"/>
      <c r="G138" s="7"/>
      <c r="H138" s="7"/>
      <c r="I138" s="14"/>
      <c r="J138" s="56"/>
      <c r="K138" s="43"/>
      <c r="L138" s="43"/>
      <c r="M138" s="2"/>
      <c r="N138" s="7"/>
      <c r="O138" s="3"/>
      <c r="P138" s="3"/>
      <c r="Q138" s="7"/>
      <c r="R138" s="35" t="s">
        <v>131</v>
      </c>
      <c r="T138" s="6"/>
      <c r="U138" s="6"/>
    </row>
    <row r="139" spans="1:21" s="54" customFormat="1" ht="12.75" customHeight="1" thickBot="1" x14ac:dyDescent="0.3">
      <c r="A139" s="6"/>
      <c r="B139" s="6"/>
      <c r="C139" s="6"/>
      <c r="D139" s="6"/>
      <c r="E139" s="6"/>
      <c r="F139" s="6"/>
      <c r="G139" s="6"/>
      <c r="H139" s="6"/>
      <c r="I139" s="19" t="s">
        <v>16</v>
      </c>
      <c r="J139" s="22">
        <f>SUM(J129:J138)</f>
        <v>0</v>
      </c>
      <c r="K139" s="12">
        <f>SUM(K129:K138)</f>
        <v>0</v>
      </c>
      <c r="L139" s="22">
        <f>SUM(L129:L138)</f>
        <v>0</v>
      </c>
      <c r="M139" s="28"/>
      <c r="N139" s="18"/>
      <c r="O139" s="18"/>
      <c r="P139" s="18"/>
      <c r="Q139" s="18"/>
      <c r="R139" s="38"/>
      <c r="T139" s="6"/>
      <c r="U139" s="6"/>
    </row>
    <row r="140" spans="1:21" s="54" customFormat="1" ht="12.75" customHeight="1" x14ac:dyDescent="0.25">
      <c r="A140" s="6"/>
      <c r="B140" s="6"/>
      <c r="C140" s="6"/>
      <c r="D140" s="46"/>
      <c r="E140" s="46"/>
      <c r="F140" s="46"/>
      <c r="G140" s="46"/>
      <c r="H140" s="46"/>
      <c r="I140" s="32"/>
      <c r="J140" s="27"/>
      <c r="K140" s="28"/>
      <c r="L140" s="28"/>
      <c r="M140" s="28"/>
      <c r="N140" s="6"/>
      <c r="O140" s="18"/>
      <c r="P140" s="18"/>
      <c r="Q140" s="6"/>
      <c r="R140" s="9"/>
      <c r="T140" s="6"/>
      <c r="U140" s="6"/>
    </row>
    <row r="141" spans="1:21" s="54" customFormat="1" ht="12.75" customHeight="1" thickBot="1" x14ac:dyDescent="0.3">
      <c r="A141" s="6"/>
      <c r="B141" s="6"/>
      <c r="C141" s="6"/>
      <c r="D141" s="6"/>
      <c r="E141" s="6"/>
      <c r="F141" s="6"/>
      <c r="G141" s="6"/>
      <c r="H141" s="6"/>
      <c r="I141" s="9"/>
      <c r="J141" s="6"/>
      <c r="K141" s="6"/>
      <c r="L141" s="6"/>
      <c r="M141" s="6"/>
      <c r="N141" s="6"/>
      <c r="O141" s="6"/>
      <c r="P141" s="6"/>
      <c r="Q141" s="6"/>
      <c r="R141" s="9"/>
      <c r="T141" s="6"/>
      <c r="U141" s="6"/>
    </row>
    <row r="142" spans="1:21" s="54" customFormat="1" ht="12.75" customHeight="1" thickBot="1" x14ac:dyDescent="0.3">
      <c r="A142" s="6"/>
      <c r="B142" s="6"/>
      <c r="C142" s="46"/>
      <c r="D142" s="46"/>
      <c r="E142" s="46"/>
      <c r="F142" s="46"/>
      <c r="G142" s="46"/>
      <c r="H142" s="46"/>
      <c r="I142" s="47" t="s">
        <v>17</v>
      </c>
      <c r="J142" s="48">
        <f>J20+J49+J64+J74+J102+J122+J139</f>
        <v>18789753.289999999</v>
      </c>
      <c r="K142" s="48">
        <f>K20+K49+K64+K74+K102+K122+K139</f>
        <v>14794082.440000001</v>
      </c>
      <c r="L142" s="48">
        <f>L20+L49+L64+L74+L102+L122+L139</f>
        <v>866657.2</v>
      </c>
      <c r="M142" s="49"/>
      <c r="N142" s="6"/>
      <c r="O142" s="6"/>
      <c r="P142" s="6"/>
      <c r="Q142" s="6"/>
      <c r="R142" s="9"/>
      <c r="T142" s="6"/>
      <c r="U142" s="6"/>
    </row>
    <row r="143" spans="1:21" s="54" customFormat="1" ht="12.75" customHeight="1" x14ac:dyDescent="0.25">
      <c r="A143" s="6"/>
      <c r="B143" s="31"/>
      <c r="C143" s="31"/>
      <c r="D143" s="31"/>
      <c r="E143" s="31"/>
      <c r="F143" s="31"/>
      <c r="G143" s="31"/>
      <c r="H143" s="31"/>
      <c r="I143" s="50"/>
      <c r="J143" s="31"/>
      <c r="K143" s="6"/>
      <c r="L143" s="6"/>
      <c r="M143" s="6"/>
      <c r="N143" s="6"/>
      <c r="O143" s="6"/>
      <c r="P143" s="6"/>
      <c r="Q143" s="6"/>
      <c r="R143" s="32"/>
      <c r="T143" s="6"/>
      <c r="U143" s="6"/>
    </row>
    <row r="144" spans="1:21" s="54" customFormat="1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38"/>
      <c r="T144" s="6"/>
      <c r="U144" s="6"/>
    </row>
    <row r="145" spans="1:21" s="54" customFormat="1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38"/>
      <c r="T145" s="6"/>
      <c r="U145" s="6"/>
    </row>
    <row r="146" spans="1:21" s="54" customFormat="1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45"/>
      <c r="K146" s="45"/>
      <c r="L146" s="45"/>
      <c r="M146" s="6"/>
      <c r="N146" s="6"/>
      <c r="O146" s="6"/>
      <c r="P146" s="6"/>
      <c r="Q146" s="6"/>
      <c r="R146" s="38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38"/>
      <c r="T149" s="6"/>
      <c r="U149" s="6"/>
    </row>
    <row r="150" spans="1:21" s="54" customFormat="1" x14ac:dyDescent="0.25">
      <c r="A150" s="6"/>
      <c r="B150" s="6"/>
      <c r="C150" s="6"/>
      <c r="D150" s="6"/>
      <c r="E150" s="6"/>
      <c r="F150" s="6"/>
      <c r="G150" s="6"/>
      <c r="H150" s="6"/>
      <c r="I150" s="9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x14ac:dyDescent="0.25">
      <c r="A151" s="6"/>
      <c r="B151" s="6"/>
      <c r="C151" s="6"/>
      <c r="D151" s="6"/>
      <c r="E151" s="6"/>
      <c r="F151" s="6"/>
      <c r="G151" s="6"/>
      <c r="H151" s="6"/>
      <c r="I151" s="9"/>
      <c r="J151" s="6"/>
      <c r="K151" s="6"/>
      <c r="L151" s="6"/>
      <c r="M151" s="6"/>
      <c r="N151" s="51"/>
      <c r="O151" s="6"/>
      <c r="P151" s="6"/>
      <c r="Q151" s="6"/>
      <c r="R151" s="9"/>
      <c r="T151" s="6"/>
      <c r="U151" s="6"/>
    </row>
    <row r="152" spans="1:21" s="54" customFormat="1" x14ac:dyDescent="0.25">
      <c r="A152" s="6"/>
      <c r="B152" s="6"/>
      <c r="C152" s="6"/>
      <c r="D152" s="6"/>
      <c r="E152" s="6"/>
      <c r="F152" s="6"/>
      <c r="G152" s="6"/>
      <c r="H152" s="6"/>
      <c r="I152" s="9"/>
      <c r="J152" s="6"/>
      <c r="K152" s="6"/>
      <c r="L152" s="6"/>
      <c r="M152" s="6"/>
      <c r="N152" s="6"/>
      <c r="O152" s="6"/>
      <c r="P152" s="6"/>
      <c r="Q152" s="6"/>
      <c r="R152" s="8"/>
      <c r="T152" s="6"/>
      <c r="U152" s="6"/>
    </row>
    <row r="157" spans="1:21" s="54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6"/>
      <c r="O157" s="6"/>
      <c r="P157" s="6"/>
      <c r="Q157" s="6"/>
      <c r="R157" s="32"/>
      <c r="T157" s="6"/>
      <c r="U157" s="6"/>
    </row>
    <row r="158" spans="1:21" s="54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38"/>
      <c r="T158" s="6"/>
      <c r="U158" s="6"/>
    </row>
    <row r="159" spans="1:21" s="54" customFormat="1" x14ac:dyDescent="0.25">
      <c r="A159" s="6"/>
      <c r="B159" s="6"/>
      <c r="C159" s="6"/>
      <c r="D159" s="6"/>
      <c r="E159" s="6"/>
      <c r="F159" s="6"/>
      <c r="G159" s="6"/>
      <c r="H159" s="6"/>
      <c r="I159" s="9"/>
      <c r="J159" s="6"/>
      <c r="K159" s="6"/>
      <c r="L159" s="6"/>
      <c r="M159" s="6"/>
      <c r="N159" s="6"/>
      <c r="O159" s="6"/>
      <c r="P159" s="6"/>
      <c r="Q159" s="6"/>
      <c r="R159" s="38"/>
      <c r="T159" s="6"/>
      <c r="U159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40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U167"/>
  <sheetViews>
    <sheetView topLeftCell="A76" zoomScale="110" zoomScaleNormal="110" workbookViewId="0">
      <pane xSplit="2" topLeftCell="C1" activePane="topRight" state="frozen"/>
      <selection activeCell="B1" sqref="B1"/>
      <selection pane="topRight" activeCell="K82" sqref="K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152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153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lapkričio 30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2021-11-30,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lapkričio 30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2021-11-30,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2021-11-30,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156</v>
      </c>
      <c r="K80" s="53" t="str">
        <f>K5</f>
        <v xml:space="preserve">Įvykdyta rangos darbų iki 2021-11-30, Eur </v>
      </c>
      <c r="L80" s="53" t="s">
        <v>34</v>
      </c>
      <c r="M80" s="53" t="s">
        <v>22</v>
      </c>
      <c r="N80" s="53" t="s">
        <v>30</v>
      </c>
      <c r="O80" s="52" t="s">
        <v>154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462309.72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622429.46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610516.88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92</v>
      </c>
      <c r="C85" s="7"/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118</v>
      </c>
      <c r="J85" s="56">
        <v>1143763.17</v>
      </c>
      <c r="K85" s="43">
        <v>1014695.59</v>
      </c>
      <c r="L85" s="43">
        <v>12218.58</v>
      </c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/>
      <c r="I86" s="14"/>
      <c r="J86" s="56"/>
      <c r="K86" s="43"/>
      <c r="L86" s="43"/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119</v>
      </c>
      <c r="J89" s="56">
        <v>164318</v>
      </c>
      <c r="K89" s="43">
        <v>164040.9</v>
      </c>
      <c r="L89" s="43">
        <v>10888.79</v>
      </c>
      <c r="M89" s="43"/>
      <c r="N89" s="42"/>
      <c r="O89" s="17">
        <v>44559</v>
      </c>
      <c r="P89" s="3"/>
      <c r="Q89" s="7"/>
      <c r="R89" s="35"/>
    </row>
    <row r="90" spans="1:18" ht="12.75" customHeight="1" x14ac:dyDescent="0.25">
      <c r="A90" s="7">
        <v>10</v>
      </c>
      <c r="B90" s="29" t="s">
        <v>83</v>
      </c>
      <c r="C90" s="7"/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118</v>
      </c>
      <c r="J90" s="56">
        <v>318842.33</v>
      </c>
      <c r="K90" s="43">
        <v>316184.55</v>
      </c>
      <c r="L90" s="43">
        <v>12460.58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56"/>
      <c r="K91" s="43"/>
      <c r="L91" s="43"/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82</v>
      </c>
      <c r="C92" s="7"/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114</v>
      </c>
      <c r="J92" s="56">
        <v>658813.84</v>
      </c>
      <c r="K92" s="43">
        <v>671954.62</v>
      </c>
      <c r="L92" s="43">
        <v>12850.2</v>
      </c>
      <c r="M92" s="43"/>
      <c r="N92" s="42"/>
      <c r="O92" s="17">
        <v>44403</v>
      </c>
      <c r="P92" s="3"/>
      <c r="Q92" s="7"/>
      <c r="R92" s="35"/>
    </row>
    <row r="93" spans="1:18" ht="12.75" customHeight="1" x14ac:dyDescent="0.25">
      <c r="A93" s="7">
        <v>13</v>
      </c>
      <c r="B93" s="29" t="s">
        <v>74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115</v>
      </c>
      <c r="J93" s="56">
        <v>196370.22</v>
      </c>
      <c r="K93" s="43">
        <v>180779.39</v>
      </c>
      <c r="L93" s="43">
        <v>10403.58</v>
      </c>
      <c r="M93" s="43"/>
      <c r="N93" s="42"/>
      <c r="O93" s="17">
        <v>44258</v>
      </c>
      <c r="P93" s="3"/>
      <c r="Q93" s="7"/>
      <c r="R93" s="35"/>
    </row>
    <row r="94" spans="1:18" ht="12.75" customHeight="1" x14ac:dyDescent="0.25">
      <c r="A94" s="7">
        <v>14</v>
      </c>
      <c r="B94" s="29" t="s">
        <v>75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197494.41</v>
      </c>
      <c r="K94" s="43">
        <v>187271.12</v>
      </c>
      <c r="L94" s="43">
        <v>9194.7900000000009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56"/>
      <c r="K95" s="43"/>
      <c r="L95" s="43"/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21" ht="12.75" customHeight="1" x14ac:dyDescent="0.25">
      <c r="A97" s="7">
        <v>17</v>
      </c>
      <c r="B97" s="29" t="s">
        <v>76</v>
      </c>
      <c r="C97" s="7"/>
      <c r="D97" s="7" t="s">
        <v>20</v>
      </c>
      <c r="E97" s="7" t="s">
        <v>20</v>
      </c>
      <c r="F97" s="7" t="s">
        <v>20</v>
      </c>
      <c r="G97" s="7" t="s">
        <v>20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21" ht="12.75" customHeight="1" x14ac:dyDescent="0.25">
      <c r="A98" s="7">
        <v>18</v>
      </c>
      <c r="B98" s="29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116</v>
      </c>
      <c r="J98" s="56">
        <v>161825.87</v>
      </c>
      <c r="K98" s="43">
        <v>166640.44</v>
      </c>
      <c r="L98" s="43">
        <v>9799.7900000000009</v>
      </c>
      <c r="M98" s="43"/>
      <c r="N98" s="42"/>
      <c r="O98" s="17"/>
      <c r="P98" s="3"/>
      <c r="Q98" s="7"/>
      <c r="R98" s="35"/>
    </row>
    <row r="99" spans="1:21" ht="12.75" customHeight="1" x14ac:dyDescent="0.25">
      <c r="A99" s="7">
        <v>19</v>
      </c>
      <c r="B99" s="29" t="s">
        <v>79</v>
      </c>
      <c r="C99" s="7"/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56"/>
      <c r="K99" s="43"/>
      <c r="L99" s="43"/>
      <c r="M99" s="43"/>
      <c r="N99" s="42"/>
      <c r="O99" s="17"/>
      <c r="P99" s="3"/>
      <c r="Q99" s="7"/>
      <c r="R99" s="35"/>
    </row>
    <row r="100" spans="1:21" ht="12.75" customHeight="1" thickBot="1" x14ac:dyDescent="0.3">
      <c r="A100" s="7">
        <v>20</v>
      </c>
      <c r="B100" s="29" t="s">
        <v>77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56">
        <v>1050698.6599999999</v>
      </c>
      <c r="K100" s="43">
        <v>1045417.01</v>
      </c>
      <c r="L100" s="56">
        <v>12850.2</v>
      </c>
      <c r="M100" s="2"/>
      <c r="N100" s="7"/>
      <c r="O100" s="3">
        <v>44553</v>
      </c>
      <c r="P100" s="3"/>
      <c r="Q100" s="7"/>
      <c r="R100" s="35"/>
    </row>
    <row r="101" spans="1:21" ht="12.75" customHeight="1" thickBot="1" x14ac:dyDescent="0.3">
      <c r="I101" s="19" t="s">
        <v>16</v>
      </c>
      <c r="J101" s="22">
        <f>SUM(J81:J100)</f>
        <v>5802198.1400000006</v>
      </c>
      <c r="K101" s="12">
        <f>SUM(K81:K100)</f>
        <v>5442239.6799999997</v>
      </c>
      <c r="L101" s="22">
        <f>SUM(L81:L100)</f>
        <v>122364.88000000002</v>
      </c>
      <c r="M101" s="28"/>
      <c r="N101" s="18"/>
      <c r="O101" s="18"/>
      <c r="P101" s="18"/>
      <c r="Q101" s="18"/>
      <c r="R101" s="38"/>
    </row>
    <row r="102" spans="1:21" ht="12.75" customHeight="1" x14ac:dyDescent="0.25">
      <c r="I102" s="26"/>
      <c r="J102" s="28"/>
      <c r="K102" s="28"/>
      <c r="L102" s="28"/>
      <c r="M102" s="28"/>
      <c r="N102" s="18"/>
      <c r="O102" s="18"/>
      <c r="P102" s="18"/>
      <c r="Q102" s="18"/>
      <c r="R102" s="38"/>
    </row>
    <row r="103" spans="1:21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21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21" s="54" customFormat="1" ht="12.75" customHeight="1" x14ac:dyDescent="0.25">
      <c r="A105" s="67" t="s">
        <v>150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38"/>
    </row>
    <row r="106" spans="1:21" s="54" customFormat="1" ht="12.75" customHeight="1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21" s="54" customFormat="1" ht="12.75" customHeight="1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38"/>
    </row>
    <row r="108" spans="1:21" s="54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6"/>
      <c r="J108" s="27"/>
      <c r="K108" s="28"/>
      <c r="L108" s="28"/>
      <c r="M108" s="28"/>
      <c r="N108" s="18"/>
      <c r="O108" s="18"/>
      <c r="P108" s="18"/>
      <c r="Q108" s="18"/>
      <c r="R108" s="38"/>
    </row>
    <row r="109" spans="1:21" s="54" customFormat="1" ht="102" x14ac:dyDescent="0.25">
      <c r="A109" s="52" t="s">
        <v>0</v>
      </c>
      <c r="B109" s="52" t="s">
        <v>1</v>
      </c>
      <c r="C109" s="52" t="s">
        <v>31</v>
      </c>
      <c r="D109" s="52" t="s">
        <v>32</v>
      </c>
      <c r="E109" s="52" t="s">
        <v>18</v>
      </c>
      <c r="F109" s="52" t="s">
        <v>96</v>
      </c>
      <c r="G109" s="52" t="s">
        <v>95</v>
      </c>
      <c r="H109" s="52" t="s">
        <v>2</v>
      </c>
      <c r="I109" s="52" t="s">
        <v>19</v>
      </c>
      <c r="J109" s="52" t="s">
        <v>156</v>
      </c>
      <c r="K109" s="53" t="str">
        <f>K5</f>
        <v xml:space="preserve">Įvykdyta rangos darbų iki 2021-11-30, Eur </v>
      </c>
      <c r="L109" s="53" t="s">
        <v>34</v>
      </c>
      <c r="M109" s="53" t="s">
        <v>22</v>
      </c>
      <c r="N109" s="53" t="s">
        <v>30</v>
      </c>
      <c r="O109" s="52" t="s">
        <v>154</v>
      </c>
      <c r="P109" s="52" t="s">
        <v>24</v>
      </c>
      <c r="Q109" s="52" t="s">
        <v>25</v>
      </c>
      <c r="R109" s="52" t="s">
        <v>70</v>
      </c>
    </row>
    <row r="110" spans="1:21" s="54" customFormat="1" ht="29.25" customHeight="1" x14ac:dyDescent="0.25">
      <c r="A110" s="7">
        <v>1</v>
      </c>
      <c r="B110" s="29" t="s">
        <v>102</v>
      </c>
      <c r="C110" s="7" t="s">
        <v>20</v>
      </c>
      <c r="D110" s="7" t="s">
        <v>20</v>
      </c>
      <c r="E110" s="7" t="s">
        <v>20</v>
      </c>
      <c r="F110" s="7" t="s">
        <v>20</v>
      </c>
      <c r="G110" s="7" t="s">
        <v>20</v>
      </c>
      <c r="H110" s="7" t="s">
        <v>20</v>
      </c>
      <c r="I110" s="5" t="s">
        <v>10</v>
      </c>
      <c r="J110" s="2"/>
      <c r="K110" s="10"/>
      <c r="L110" s="10"/>
      <c r="M110" s="11"/>
      <c r="N110" s="11"/>
      <c r="O110" s="3"/>
      <c r="P110" s="3"/>
      <c r="Q110" s="7"/>
      <c r="R110" s="35"/>
    </row>
    <row r="111" spans="1:21" s="54" customFormat="1" ht="29.25" customHeight="1" x14ac:dyDescent="0.25">
      <c r="A111" s="7">
        <v>2</v>
      </c>
      <c r="B111" s="29" t="s">
        <v>103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0"/>
      <c r="N111" s="4"/>
      <c r="O111" s="3"/>
      <c r="P111" s="3"/>
      <c r="Q111" s="7"/>
      <c r="R111" s="35"/>
    </row>
    <row r="112" spans="1:21" s="54" customFormat="1" ht="29.25" customHeight="1" x14ac:dyDescent="0.25">
      <c r="A112" s="7">
        <v>3</v>
      </c>
      <c r="B112" s="29" t="s">
        <v>104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14"/>
      <c r="J112" s="56"/>
      <c r="K112" s="43"/>
      <c r="L112" s="43"/>
      <c r="M112" s="43"/>
      <c r="N112" s="42"/>
      <c r="O112" s="17"/>
      <c r="P112" s="3"/>
      <c r="Q112" s="7"/>
      <c r="R112" s="35"/>
      <c r="T112" s="6"/>
      <c r="U112" s="6"/>
    </row>
    <row r="113" spans="1:21" s="54" customFormat="1" ht="29.25" customHeight="1" x14ac:dyDescent="0.25">
      <c r="A113" s="7">
        <v>4</v>
      </c>
      <c r="B113" s="29" t="s">
        <v>105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5</v>
      </c>
      <c r="B114" s="29" t="s">
        <v>106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6</v>
      </c>
      <c r="B115" s="29" t="s">
        <v>107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7</v>
      </c>
      <c r="B116" s="29" t="s">
        <v>108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155</v>
      </c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8</v>
      </c>
      <c r="B117" s="29" t="s">
        <v>109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9</v>
      </c>
      <c r="B118" s="29" t="s">
        <v>110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10</v>
      </c>
      <c r="B119" s="29" t="s">
        <v>111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155</v>
      </c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thickBot="1" x14ac:dyDescent="0.3">
      <c r="A120" s="7">
        <v>11</v>
      </c>
      <c r="B120" s="29" t="s">
        <v>112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155</v>
      </c>
      <c r="I120" s="14"/>
      <c r="J120" s="56"/>
      <c r="K120" s="43"/>
      <c r="L120" s="2"/>
      <c r="M120" s="2"/>
      <c r="N120" s="7"/>
      <c r="O120" s="3"/>
      <c r="P120" s="3"/>
      <c r="Q120" s="7"/>
      <c r="R120" s="35"/>
      <c r="T120" s="6"/>
      <c r="U120" s="6"/>
    </row>
    <row r="121" spans="1:21" s="54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9" t="s">
        <v>16</v>
      </c>
      <c r="J121" s="22">
        <f>SUM(J110:J120)</f>
        <v>0</v>
      </c>
      <c r="K121" s="12">
        <f>SUM(K110:K120)</f>
        <v>0</v>
      </c>
      <c r="L121" s="61">
        <f>SUM(L110:L120)</f>
        <v>0</v>
      </c>
      <c r="M121" s="28"/>
      <c r="N121" s="18"/>
      <c r="O121" s="18"/>
      <c r="P121" s="18"/>
      <c r="Q121" s="18"/>
      <c r="R121" s="38"/>
      <c r="T121" s="6"/>
      <c r="U121" s="6"/>
    </row>
    <row r="122" spans="1:21" s="54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6"/>
      <c r="J122" s="27"/>
      <c r="K122" s="28"/>
      <c r="L122" s="28"/>
      <c r="M122" s="28"/>
      <c r="N122" s="18"/>
      <c r="O122" s="18"/>
      <c r="P122" s="18"/>
      <c r="Q122" s="6"/>
      <c r="R122" s="38"/>
      <c r="T122" s="6"/>
      <c r="U122" s="6"/>
    </row>
    <row r="123" spans="1:21" s="54" customFormat="1" ht="12.75" customHeight="1" x14ac:dyDescent="0.25">
      <c r="A123" s="67" t="s">
        <v>151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38"/>
    </row>
    <row r="124" spans="1:21" s="54" customFormat="1" ht="12.75" customHeight="1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38"/>
    </row>
    <row r="126" spans="1:21" s="54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6"/>
      <c r="J126" s="27"/>
      <c r="K126" s="28"/>
      <c r="L126" s="28"/>
      <c r="M126" s="28"/>
      <c r="N126" s="18"/>
      <c r="O126" s="18"/>
      <c r="P126" s="18"/>
      <c r="Q126" s="18"/>
      <c r="R126" s="38"/>
    </row>
    <row r="127" spans="1:21" s="54" customFormat="1" ht="102" x14ac:dyDescent="0.25">
      <c r="A127" s="52" t="s">
        <v>0</v>
      </c>
      <c r="B127" s="52" t="s">
        <v>1</v>
      </c>
      <c r="C127" s="52" t="s">
        <v>31</v>
      </c>
      <c r="D127" s="52" t="s">
        <v>32</v>
      </c>
      <c r="E127" s="52" t="s">
        <v>18</v>
      </c>
      <c r="F127" s="52" t="s">
        <v>149</v>
      </c>
      <c r="G127" s="52" t="s">
        <v>95</v>
      </c>
      <c r="H127" s="52" t="s">
        <v>2</v>
      </c>
      <c r="I127" s="52" t="s">
        <v>19</v>
      </c>
      <c r="J127" s="52" t="s">
        <v>156</v>
      </c>
      <c r="K127" s="53" t="str">
        <f>K5</f>
        <v xml:space="preserve">Įvykdyta rangos darbų iki 2021-11-30, Eur </v>
      </c>
      <c r="L127" s="53" t="s">
        <v>34</v>
      </c>
      <c r="M127" s="53" t="s">
        <v>22</v>
      </c>
      <c r="N127" s="53" t="s">
        <v>30</v>
      </c>
      <c r="O127" s="52" t="s">
        <v>154</v>
      </c>
      <c r="P127" s="52" t="s">
        <v>24</v>
      </c>
      <c r="Q127" s="52" t="s">
        <v>25</v>
      </c>
      <c r="R127" s="52" t="s">
        <v>70</v>
      </c>
    </row>
    <row r="128" spans="1:21" s="54" customFormat="1" ht="29.25" customHeight="1" x14ac:dyDescent="0.25">
      <c r="A128" s="7">
        <v>1</v>
      </c>
      <c r="B128" s="29" t="s">
        <v>120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5"/>
    </row>
    <row r="129" spans="1:21" s="54" customFormat="1" ht="29.25" customHeight="1" x14ac:dyDescent="0.25">
      <c r="A129" s="7">
        <v>2</v>
      </c>
      <c r="B129" s="29" t="s">
        <v>121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5"/>
    </row>
    <row r="130" spans="1:21" s="54" customFormat="1" ht="29.25" customHeight="1" x14ac:dyDescent="0.25">
      <c r="A130" s="7">
        <v>3</v>
      </c>
      <c r="B130" s="29" t="s">
        <v>122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56"/>
      <c r="K130" s="43"/>
      <c r="L130" s="43"/>
      <c r="M130" s="43"/>
      <c r="N130" s="42"/>
      <c r="O130" s="17"/>
      <c r="P130" s="3"/>
      <c r="Q130" s="7"/>
      <c r="R130" s="35"/>
      <c r="T130" s="6"/>
      <c r="U130" s="6"/>
    </row>
    <row r="131" spans="1:21" s="54" customFormat="1" ht="29.25" customHeight="1" x14ac:dyDescent="0.25">
      <c r="A131" s="7">
        <v>4</v>
      </c>
      <c r="B131" s="29" t="s">
        <v>123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5</v>
      </c>
      <c r="B132" s="29" t="s">
        <v>124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6</v>
      </c>
      <c r="B133" s="29" t="s">
        <v>125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7</v>
      </c>
      <c r="B134" s="29" t="s">
        <v>126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8</v>
      </c>
      <c r="B135" s="29" t="s">
        <v>148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9</v>
      </c>
      <c r="B136" s="29" t="s">
        <v>127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10</v>
      </c>
      <c r="B137" s="29" t="s">
        <v>128</v>
      </c>
      <c r="C137" s="7" t="s">
        <v>20</v>
      </c>
      <c r="D137" s="7" t="s">
        <v>20</v>
      </c>
      <c r="E137" s="7"/>
      <c r="F137" s="7"/>
      <c r="G137" s="7" t="s">
        <v>20</v>
      </c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7">
        <v>11</v>
      </c>
      <c r="B138" s="29" t="s">
        <v>147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56"/>
      <c r="K138" s="43"/>
      <c r="L138" s="43"/>
      <c r="M138" s="43"/>
      <c r="N138" s="42"/>
      <c r="O138" s="17"/>
      <c r="P138" s="3"/>
      <c r="Q138" s="7"/>
      <c r="R138" s="35"/>
      <c r="T138" s="6"/>
      <c r="U138" s="6"/>
    </row>
    <row r="139" spans="1:21" s="54" customFormat="1" ht="29.25" customHeight="1" x14ac:dyDescent="0.25">
      <c r="A139" s="7">
        <v>12</v>
      </c>
      <c r="B139" s="63" t="s">
        <v>129</v>
      </c>
      <c r="C139" s="62" t="s">
        <v>20</v>
      </c>
      <c r="D139" s="7" t="s">
        <v>20</v>
      </c>
      <c r="E139" s="62"/>
      <c r="F139" s="62"/>
      <c r="G139" s="7" t="s">
        <v>20</v>
      </c>
      <c r="H139" s="62"/>
      <c r="I139" s="14"/>
      <c r="J139" s="56"/>
      <c r="K139" s="43"/>
      <c r="L139" s="43"/>
      <c r="M139" s="56"/>
      <c r="N139" s="62"/>
      <c r="O139" s="17"/>
      <c r="P139" s="17"/>
      <c r="Q139" s="62"/>
      <c r="R139" s="64"/>
      <c r="T139" s="6"/>
      <c r="U139" s="6"/>
    </row>
    <row r="140" spans="1:21" s="54" customFormat="1" ht="29.25" customHeight="1" x14ac:dyDescent="0.25">
      <c r="A140" s="7">
        <v>13</v>
      </c>
      <c r="B140" s="29" t="s">
        <v>140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64"/>
      <c r="T140" s="6"/>
      <c r="U140" s="6"/>
    </row>
    <row r="141" spans="1:21" s="54" customFormat="1" ht="29.25" customHeight="1" x14ac:dyDescent="0.25">
      <c r="A141" s="7">
        <v>14</v>
      </c>
      <c r="B141" s="29" t="s">
        <v>141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29.25" customHeight="1" x14ac:dyDescent="0.25">
      <c r="A142" s="7">
        <v>15</v>
      </c>
      <c r="B142" s="29" t="s">
        <v>146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5" t="s">
        <v>131</v>
      </c>
      <c r="T142" s="6"/>
      <c r="U142" s="6"/>
    </row>
    <row r="143" spans="1:21" s="54" customFormat="1" ht="29.25" customHeight="1" x14ac:dyDescent="0.25">
      <c r="A143" s="7">
        <v>16</v>
      </c>
      <c r="B143" s="29" t="s">
        <v>142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5" t="s">
        <v>131</v>
      </c>
      <c r="T143" s="6"/>
      <c r="U143" s="6"/>
    </row>
    <row r="144" spans="1:21" s="54" customFormat="1" ht="29.25" customHeight="1" x14ac:dyDescent="0.25">
      <c r="A144" s="7">
        <v>17</v>
      </c>
      <c r="B144" s="29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5" t="s">
        <v>131</v>
      </c>
      <c r="T144" s="6"/>
      <c r="U144" s="6"/>
    </row>
    <row r="145" spans="1:21" s="54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65" t="s">
        <v>16</v>
      </c>
      <c r="J145" s="61">
        <f>SUM(J128:J139)</f>
        <v>0</v>
      </c>
      <c r="K145" s="66">
        <f>SUM(K128:K139)</f>
        <v>0</v>
      </c>
      <c r="L145" s="61">
        <f>SUM(L128:L139)</f>
        <v>0</v>
      </c>
      <c r="M145" s="28"/>
      <c r="N145" s="18"/>
      <c r="O145" s="18"/>
      <c r="P145" s="18"/>
      <c r="Q145" s="18"/>
      <c r="R145" s="38"/>
      <c r="T145" s="6"/>
      <c r="U145" s="6"/>
    </row>
    <row r="146" spans="1:21" s="54" customFormat="1" ht="12.75" customHeight="1" x14ac:dyDescent="0.25">
      <c r="A146" s="6"/>
      <c r="B146" s="6"/>
      <c r="C146" s="6"/>
      <c r="D146" s="46"/>
      <c r="E146" s="46"/>
      <c r="F146" s="46"/>
      <c r="G146" s="46"/>
      <c r="H146" s="46"/>
      <c r="I146" s="32"/>
      <c r="J146" s="27"/>
      <c r="K146" s="28"/>
      <c r="L146" s="28"/>
      <c r="M146" s="28"/>
      <c r="N146" s="6"/>
      <c r="O146" s="18"/>
      <c r="P146" s="18"/>
      <c r="Q146" s="6"/>
      <c r="R146" s="9"/>
      <c r="T146" s="6"/>
      <c r="U146" s="6"/>
    </row>
    <row r="147" spans="1:21" s="54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54" customFormat="1" ht="12.75" customHeight="1" thickBot="1" x14ac:dyDescent="0.3">
      <c r="A148" s="6"/>
      <c r="B148" s="6"/>
      <c r="C148" s="46"/>
      <c r="D148" s="46"/>
      <c r="E148" s="46"/>
      <c r="F148" s="46"/>
      <c r="G148" s="46"/>
      <c r="H148" s="46"/>
      <c r="I148" s="47" t="s">
        <v>17</v>
      </c>
      <c r="J148" s="48">
        <f>J20+J49+J64+J74+J101+J121+J145</f>
        <v>19349703.780000001</v>
      </c>
      <c r="K148" s="48">
        <f>K20+K49+K64+K74+K101+K121+K145</f>
        <v>18473558.560000002</v>
      </c>
      <c r="L148" s="48">
        <f>L20+L49+L64+L74+L101+L121+L145</f>
        <v>877303.99</v>
      </c>
      <c r="M148" s="49"/>
      <c r="N148" s="6"/>
      <c r="O148" s="6"/>
      <c r="P148" s="6"/>
      <c r="Q148" s="6"/>
      <c r="R148" s="9"/>
      <c r="T148" s="6"/>
      <c r="U148" s="6"/>
    </row>
    <row r="149" spans="1:21" s="54" customFormat="1" ht="12.75" customHeight="1" x14ac:dyDescent="0.25">
      <c r="A149" s="6"/>
      <c r="B149" s="31"/>
      <c r="C149" s="31"/>
      <c r="D149" s="31"/>
      <c r="E149" s="31"/>
      <c r="F149" s="31"/>
      <c r="G149" s="31"/>
      <c r="H149" s="31"/>
      <c r="I149" s="50"/>
      <c r="J149" s="31"/>
      <c r="K149" s="6"/>
      <c r="L149" s="6"/>
      <c r="M149" s="6"/>
      <c r="N149" s="6"/>
      <c r="O149" s="6"/>
      <c r="P149" s="6"/>
      <c r="Q149" s="6"/>
      <c r="R149" s="32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5"/>
      <c r="K152" s="45"/>
      <c r="L152" s="45"/>
      <c r="M152" s="6"/>
      <c r="N152" s="6"/>
      <c r="O152" s="6"/>
      <c r="P152" s="6"/>
      <c r="Q152" s="6"/>
      <c r="R152" s="38"/>
      <c r="T152" s="6"/>
      <c r="U152" s="6"/>
    </row>
    <row r="153" spans="1:21" s="54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8"/>
      <c r="T154" s="6"/>
      <c r="U154" s="6"/>
    </row>
    <row r="155" spans="1:21" s="54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8"/>
      <c r="T155" s="6"/>
      <c r="U155" s="6"/>
    </row>
    <row r="156" spans="1:21" s="54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8"/>
      <c r="T156" s="6"/>
      <c r="U156" s="6"/>
    </row>
    <row r="157" spans="1:21" s="54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51"/>
      <c r="O157" s="6"/>
      <c r="P157" s="6"/>
      <c r="Q157" s="6"/>
      <c r="R157" s="9"/>
      <c r="T157" s="6"/>
      <c r="U157" s="6"/>
    </row>
    <row r="158" spans="1:21" s="54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2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  <row r="165" spans="1:21" s="54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8"/>
      <c r="T165" s="6"/>
      <c r="U165" s="6"/>
    </row>
    <row r="166" spans="1:21" s="54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40"/>
      <c r="T166" s="6"/>
      <c r="U166" s="6"/>
    </row>
    <row r="167" spans="1:21" s="54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8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46A79-4028-4D66-AE2E-B0C33C4CDF9A}">
  <sheetPr>
    <tabColor indexed="11"/>
    <pageSetUpPr fitToPage="1"/>
  </sheetPr>
  <dimension ref="A1:U164"/>
  <sheetViews>
    <sheetView topLeftCell="A73" zoomScale="110" zoomScaleNormal="110" workbookViewId="0">
      <pane xSplit="2" topLeftCell="C1" activePane="topRight" state="frozen"/>
      <selection activeCell="B1" sqref="B1"/>
      <selection pane="topRight" activeCell="K82" sqref="K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167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168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spalio 31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2021-10-31,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spalio 31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2021-10-31,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2021-10-31,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">
        <v>168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369121.57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622429.46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574006.52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951436.3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164304.44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294621.14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671954.62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>
        <v>44258</v>
      </c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166640.44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949854.63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5132419.6300000008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">
        <v>168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">
        <v>168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 t="s">
        <v>20</v>
      </c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 t="s">
        <v>20</v>
      </c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 t="s">
        <v>20</v>
      </c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 t="s">
        <v>20</v>
      </c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 t="s">
        <v>20</v>
      </c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 t="s">
        <v>20</v>
      </c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 t="s">
        <v>20</v>
      </c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 t="s">
        <v>20</v>
      </c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 t="s">
        <v>20</v>
      </c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7" t="s">
        <v>20</v>
      </c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18163738.510000002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7076B-6755-46AC-AB02-F57F5F42BC22}">
  <sheetPr>
    <tabColor indexed="11"/>
    <pageSetUpPr fitToPage="1"/>
  </sheetPr>
  <dimension ref="A1:U164"/>
  <sheetViews>
    <sheetView topLeftCell="A79" zoomScale="110" zoomScaleNormal="110" workbookViewId="0">
      <pane xSplit="2" topLeftCell="C1" activePane="topRight" state="frozen"/>
      <selection activeCell="B1" sqref="B1"/>
      <selection pane="topRight" activeCell="K82" sqref="K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164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rugsėjo 30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2021-09-30,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rugsėjo 30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2021-09-30,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2021-09-30,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K5</f>
        <v xml:space="preserve">Įvykdyta rangos darbų iki 2021-09-30,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292632.7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610848.99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535559.07999999996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867617.18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164304.44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 t="s">
        <v>166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671954.62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>
        <v>44258</v>
      </c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166640.44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936968.19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4614576.1500000004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tr">
        <f>K5</f>
        <v xml:space="preserve">Įvykdyta rangos darbų iki 2021-09-30, Eur 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tr">
        <f>K5</f>
        <v xml:space="preserve">Įvykdyta rangos darbų iki 2021-09-30, Eur 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 t="s">
        <v>20</v>
      </c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 t="s">
        <v>20</v>
      </c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 t="s">
        <v>20</v>
      </c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 t="s">
        <v>20</v>
      </c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 t="s">
        <v>20</v>
      </c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 t="s">
        <v>20</v>
      </c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 t="s">
        <v>20</v>
      </c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 t="s">
        <v>20</v>
      </c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 t="s">
        <v>20</v>
      </c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7" t="s">
        <v>20</v>
      </c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17645895.030000001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U164"/>
  <sheetViews>
    <sheetView zoomScale="110" zoomScaleNormal="110" workbookViewId="0">
      <pane xSplit="2" topLeftCell="C1" activePane="topRight" state="frozen"/>
      <selection activeCell="B1" sqref="B1"/>
      <selection pane="topRight" activeCell="H9" sqref="H9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144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145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rugpjūčio 31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2021-08-31,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rugpjūčio 31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2021-08-31,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2021-08-31,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">
        <v>145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159761.75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561574.46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485534.4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747542.83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164304.44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270989.90000000002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671954.62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>
        <v>44258</v>
      </c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166640.44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899180.25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4495533.5999999996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">
        <v>145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">
        <v>145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 t="s">
        <v>20</v>
      </c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 t="s">
        <v>20</v>
      </c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 t="s">
        <v>20</v>
      </c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 t="s">
        <v>20</v>
      </c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 t="s">
        <v>20</v>
      </c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 t="s">
        <v>20</v>
      </c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 t="s">
        <v>20</v>
      </c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 t="s">
        <v>20</v>
      </c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 t="s">
        <v>20</v>
      </c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7" t="s">
        <v>20</v>
      </c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17526852.48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D2AC-A4A3-443C-8871-A8934DF53A18}">
  <sheetPr>
    <tabColor indexed="11"/>
    <pageSetUpPr fitToPage="1"/>
  </sheetPr>
  <dimension ref="A1:U164"/>
  <sheetViews>
    <sheetView topLeftCell="A76" zoomScale="110" zoomScaleNormal="110" workbookViewId="0">
      <pane xSplit="2" topLeftCell="C1" activePane="topRight" state="frozen"/>
      <selection activeCell="B1" sqref="B1"/>
      <selection pane="topRight" activeCell="K82" sqref="K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161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160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liepos 31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2021-07-30,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liepos 31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2021-07-30,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2021-07-30,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2021-07-30,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60360.25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508794.26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429697.69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650742.82999999996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152553.62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225321.39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671954.62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>
        <v>44258</v>
      </c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153751.85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861820.83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4083047.8500000006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tr">
        <f>K80</f>
        <v xml:space="preserve">Įvykdyta rangos darbų iki 2021-07-30, Eur 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tr">
        <f>K80</f>
        <v xml:space="preserve">Įvykdyta rangos darbų iki 2021-07-30, Eur 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 t="s">
        <v>20</v>
      </c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 t="s">
        <v>20</v>
      </c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 t="s">
        <v>20</v>
      </c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 t="s">
        <v>20</v>
      </c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 t="s">
        <v>20</v>
      </c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 t="s">
        <v>20</v>
      </c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 t="s">
        <v>20</v>
      </c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 t="s">
        <v>20</v>
      </c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 t="s">
        <v>20</v>
      </c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7" t="s">
        <v>20</v>
      </c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17114366.73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U164"/>
  <sheetViews>
    <sheetView topLeftCell="A76" zoomScale="110" zoomScaleNormal="110" workbookViewId="0">
      <pane xSplit="2" topLeftCell="C1" activePane="topRight" state="frozen"/>
      <selection activeCell="B1" sqref="B1"/>
      <selection pane="topRight" activeCell="K82" sqref="K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162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143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birželio 30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2021-06-30,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birželio 30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2021-06-30,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2021-06-30,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2021-06-30,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>
        <v>49833.25</v>
      </c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440303.18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372807.47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514027.23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152553.62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171048.33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671954.62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>
        <v>44258</v>
      </c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>
        <v>44258</v>
      </c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153751.85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749159.52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3643489.5800000005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tr">
        <f>K80</f>
        <v xml:space="preserve">Įvykdyta rangos darbų iki 2021-06-30, Eur 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tr">
        <f>K110</f>
        <v xml:space="preserve">Įvykdyta rangos darbų iki 2021-06-30, Eur 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 t="s">
        <v>20</v>
      </c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 t="s">
        <v>20</v>
      </c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 t="s">
        <v>20</v>
      </c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 t="s">
        <v>20</v>
      </c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 t="s">
        <v>20</v>
      </c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 t="s">
        <v>20</v>
      </c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 t="s">
        <v>20</v>
      </c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 t="s">
        <v>20</v>
      </c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 t="s">
        <v>20</v>
      </c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7" t="s">
        <v>20</v>
      </c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16674808.460000001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A671-12AE-4BAE-90E5-C916A665A957}">
  <sheetPr>
    <tabColor indexed="11"/>
    <pageSetUpPr fitToPage="1"/>
  </sheetPr>
  <dimension ref="A1:U164"/>
  <sheetViews>
    <sheetView topLeftCell="A80" zoomScale="120" zoomScaleNormal="120" workbookViewId="0">
      <pane xSplit="2" topLeftCell="C1" activePane="topRight" state="frozen"/>
      <selection activeCell="B1" sqref="B1"/>
      <selection pane="topRight" activeCell="K84" sqref="K84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158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159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gegužės 30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2021-05-31,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gegužės 30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2021-05-31,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2021-05-31,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2021-05-31,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/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340270.51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259190.93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447477.23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123114.66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159553.32999999999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632561.26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/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153751.85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680189.75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3164160.0300000003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 t="str">
        <f>K5</f>
        <v xml:space="preserve">Įvykdyta rangos darbų iki 2021-05-31, Eur 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 t="str">
        <f>K5</f>
        <v xml:space="preserve">Įvykdyta rangos darbų iki 2021-05-31, Eur 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/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/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/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/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/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/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/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/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/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62"/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16195478.91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U164"/>
  <sheetViews>
    <sheetView topLeftCell="A67" zoomScale="80" zoomScaleNormal="80" workbookViewId="0">
      <pane xSplit="2" topLeftCell="C1" activePane="topRight" state="frozen"/>
      <selection activeCell="B1" sqref="B1"/>
      <selection pane="topRight" activeCell="A82" sqref="A82:XFD82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4" customWidth="1"/>
    <col min="19" max="19" width="9.5703125" style="54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ht="12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6.5" customHeight="1" x14ac:dyDescent="0.25">
      <c r="A4" s="71" t="s">
        <v>138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02" x14ac:dyDescent="0.25">
      <c r="A5" s="52" t="s">
        <v>0</v>
      </c>
      <c r="B5" s="52" t="s">
        <v>1</v>
      </c>
      <c r="C5" s="52" t="s">
        <v>31</v>
      </c>
      <c r="D5" s="52" t="s">
        <v>32</v>
      </c>
      <c r="E5" s="52" t="s">
        <v>18</v>
      </c>
      <c r="F5" s="52" t="s">
        <v>96</v>
      </c>
      <c r="G5" s="52" t="s">
        <v>95</v>
      </c>
      <c r="H5" s="52" t="s">
        <v>2</v>
      </c>
      <c r="I5" s="52" t="s">
        <v>19</v>
      </c>
      <c r="J5" s="52" t="s">
        <v>33</v>
      </c>
      <c r="K5" s="53" t="s">
        <v>139</v>
      </c>
      <c r="L5" s="53" t="s">
        <v>34</v>
      </c>
      <c r="M5" s="53" t="s">
        <v>22</v>
      </c>
      <c r="N5" s="53" t="s">
        <v>30</v>
      </c>
      <c r="O5" s="52" t="s">
        <v>23</v>
      </c>
      <c r="P5" s="52" t="s">
        <v>24</v>
      </c>
      <c r="Q5" s="52" t="s">
        <v>25</v>
      </c>
      <c r="R5" s="52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5">
        <v>106862.69</v>
      </c>
      <c r="L6" s="13">
        <v>5035.42</v>
      </c>
      <c r="M6" s="5"/>
      <c r="N6" s="8"/>
      <c r="O6" s="24">
        <v>42219</v>
      </c>
      <c r="P6" s="24"/>
      <c r="Q6" s="13"/>
      <c r="R6" s="35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5">
        <v>109497.89</v>
      </c>
      <c r="L7" s="13">
        <v>5166.6000000000004</v>
      </c>
      <c r="M7" s="13"/>
      <c r="N7" s="5"/>
      <c r="O7" s="24">
        <v>42291</v>
      </c>
      <c r="P7" s="24"/>
      <c r="Q7" s="5"/>
      <c r="R7" s="35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5">
        <v>251292.98</v>
      </c>
      <c r="L8" s="13">
        <v>11841.03</v>
      </c>
      <c r="M8" s="5"/>
      <c r="N8" s="5"/>
      <c r="O8" s="24">
        <v>42291</v>
      </c>
      <c r="P8" s="24"/>
      <c r="Q8" s="5"/>
      <c r="R8" s="35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5">
        <v>99616.13</v>
      </c>
      <c r="L9" s="13">
        <v>4693.95</v>
      </c>
      <c r="M9" s="5"/>
      <c r="N9" s="13"/>
      <c r="O9" s="24">
        <v>42219</v>
      </c>
      <c r="P9" s="24"/>
      <c r="Q9" s="13"/>
      <c r="R9" s="35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5">
        <v>102201.89</v>
      </c>
      <c r="L10" s="13">
        <v>4815.8</v>
      </c>
      <c r="M10" s="13"/>
      <c r="N10" s="13"/>
      <c r="O10" s="24">
        <v>42219</v>
      </c>
      <c r="P10" s="24"/>
      <c r="Q10" s="13"/>
      <c r="R10" s="35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5">
        <v>435098.57</v>
      </c>
      <c r="L11" s="13">
        <v>20674.759999999998</v>
      </c>
      <c r="M11" s="5"/>
      <c r="N11" s="13"/>
      <c r="O11" s="24">
        <v>42625</v>
      </c>
      <c r="P11" s="24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5">
        <v>495285.2</v>
      </c>
      <c r="L12" s="13">
        <v>24767.49</v>
      </c>
      <c r="M12" s="5"/>
      <c r="N12" s="5"/>
      <c r="O12" s="24">
        <v>42474</v>
      </c>
      <c r="P12" s="24"/>
      <c r="Q12" s="13"/>
      <c r="R12" s="35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5">
        <v>512155.92</v>
      </c>
      <c r="L13" s="13">
        <v>25720.39</v>
      </c>
      <c r="M13" s="5"/>
      <c r="N13" s="13"/>
      <c r="O13" s="24">
        <v>42734</v>
      </c>
      <c r="P13" s="24"/>
      <c r="Q13" s="13"/>
      <c r="R13" s="36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5">
        <v>442658.55</v>
      </c>
      <c r="L14" s="13">
        <v>24764.06</v>
      </c>
      <c r="M14" s="24">
        <v>43404</v>
      </c>
      <c r="N14" s="44">
        <v>42579</v>
      </c>
      <c r="O14" s="24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5">
        <v>347691.8</v>
      </c>
      <c r="L15" s="13">
        <v>20799.990000000002</v>
      </c>
      <c r="M15" s="24">
        <v>43738</v>
      </c>
      <c r="N15" s="24">
        <v>42177</v>
      </c>
      <c r="O15" s="24">
        <v>43804</v>
      </c>
      <c r="P15" s="5"/>
      <c r="Q15" s="5"/>
      <c r="R15" s="5"/>
      <c r="S15" s="60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5">
        <v>383161.11</v>
      </c>
      <c r="L16" s="13">
        <v>18194.89</v>
      </c>
      <c r="M16" s="5"/>
      <c r="N16" s="13"/>
      <c r="O16" s="24">
        <v>42538</v>
      </c>
      <c r="P16" s="24"/>
      <c r="Q16" s="13"/>
      <c r="R16" s="35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5">
        <v>497946.5</v>
      </c>
      <c r="L17" s="13">
        <v>25531</v>
      </c>
      <c r="M17" s="13"/>
      <c r="N17" s="5"/>
      <c r="O17" s="24">
        <v>42734</v>
      </c>
      <c r="P17" s="24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5">
        <v>532099.75</v>
      </c>
      <c r="L18" s="13">
        <v>26862</v>
      </c>
      <c r="M18" s="13"/>
      <c r="N18" s="13"/>
      <c r="O18" s="24">
        <v>42711</v>
      </c>
      <c r="P18" s="24"/>
      <c r="Q18" s="13"/>
      <c r="R18" s="36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5">
        <v>747188.39</v>
      </c>
      <c r="L19" s="13">
        <v>35243.949999999997</v>
      </c>
      <c r="M19" s="5"/>
      <c r="N19" s="13"/>
      <c r="O19" s="24">
        <v>42734</v>
      </c>
      <c r="P19" s="24"/>
      <c r="Q19" s="13"/>
      <c r="R19" s="36"/>
    </row>
    <row r="20" spans="1:19" ht="13.5" thickBot="1" x14ac:dyDescent="0.3">
      <c r="I20" s="30" t="s">
        <v>16</v>
      </c>
      <c r="J20" s="12">
        <f>SUM(J6:J19)</f>
        <v>5294176.6199999992</v>
      </c>
      <c r="K20" s="12">
        <f>SUM(K6:K19)</f>
        <v>5062757.3699999992</v>
      </c>
      <c r="L20" s="22">
        <f>SUM(L6:L19)</f>
        <v>254111.33000000002</v>
      </c>
      <c r="M20" s="27"/>
      <c r="R20" s="37"/>
    </row>
    <row r="21" spans="1:19" x14ac:dyDescent="0.25">
      <c r="N21" s="45"/>
      <c r="R21" s="38"/>
    </row>
    <row r="22" spans="1:19" x14ac:dyDescent="0.25">
      <c r="R22" s="38"/>
    </row>
    <row r="23" spans="1:19" ht="12.75" customHeight="1" x14ac:dyDescent="0.25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ht="12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9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ht="12.75" customHeight="1" x14ac:dyDescent="0.25">
      <c r="A26" s="72" t="str">
        <f>A4</f>
        <v>Ataskaita 2021 m. balandžio 30 d.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31" customFormat="1" ht="111" customHeight="1" x14ac:dyDescent="0.25">
      <c r="A27" s="52" t="s">
        <v>0</v>
      </c>
      <c r="B27" s="52" t="s">
        <v>1</v>
      </c>
      <c r="C27" s="52" t="s">
        <v>31</v>
      </c>
      <c r="D27" s="52" t="s">
        <v>32</v>
      </c>
      <c r="E27" s="52" t="s">
        <v>18</v>
      </c>
      <c r="F27" s="52" t="s">
        <v>96</v>
      </c>
      <c r="G27" s="52" t="s">
        <v>95</v>
      </c>
      <c r="H27" s="52" t="s">
        <v>2</v>
      </c>
      <c r="I27" s="52" t="s">
        <v>19</v>
      </c>
      <c r="J27" s="52" t="s">
        <v>33</v>
      </c>
      <c r="K27" s="53" t="str">
        <f>K5</f>
        <v xml:space="preserve">Įvykdyta rangos darbų iki 2021-04-30, Eur </v>
      </c>
      <c r="L27" s="53" t="s">
        <v>34</v>
      </c>
      <c r="M27" s="53" t="s">
        <v>22</v>
      </c>
      <c r="N27" s="53" t="s">
        <v>30</v>
      </c>
      <c r="O27" s="52" t="s">
        <v>23</v>
      </c>
      <c r="P27" s="52" t="s">
        <v>24</v>
      </c>
      <c r="Q27" s="52" t="s">
        <v>25</v>
      </c>
      <c r="R27" s="52" t="s">
        <v>70</v>
      </c>
      <c r="S27" s="55"/>
    </row>
    <row r="28" spans="1:19" ht="28.5" customHeight="1" x14ac:dyDescent="0.25">
      <c r="A28" s="59">
        <v>1</v>
      </c>
      <c r="B28" s="58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117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/>
      <c r="P28" s="3"/>
      <c r="Q28" s="7"/>
      <c r="R28" s="5"/>
    </row>
    <row r="29" spans="1:19" ht="12.75" customHeight="1" x14ac:dyDescent="0.25">
      <c r="A29" s="59">
        <v>2</v>
      </c>
      <c r="B29" s="58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9">
        <v>3</v>
      </c>
      <c r="B30" s="58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9">
        <v>4</v>
      </c>
      <c r="B31" s="58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60"/>
    </row>
    <row r="32" spans="1:19" ht="12.75" customHeight="1" x14ac:dyDescent="0.25">
      <c r="A32" s="59">
        <v>5</v>
      </c>
      <c r="B32" s="58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9">
        <v>6</v>
      </c>
      <c r="B33" s="58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9">
        <v>7</v>
      </c>
      <c r="B34" s="58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9">
        <v>8</v>
      </c>
      <c r="B35" s="58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5">
        <v>123829.53</v>
      </c>
      <c r="L35" s="25">
        <v>5570.48</v>
      </c>
      <c r="M35" s="33">
        <v>43343</v>
      </c>
      <c r="N35" s="11">
        <v>42793</v>
      </c>
      <c r="O35" s="3">
        <v>43374</v>
      </c>
      <c r="P35" s="3"/>
      <c r="Q35" s="7"/>
      <c r="R35" s="24"/>
    </row>
    <row r="36" spans="1:19" ht="25.5" customHeight="1" x14ac:dyDescent="0.25">
      <c r="A36" s="59">
        <v>9</v>
      </c>
      <c r="B36" s="58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3"/>
      <c r="N36" s="11">
        <v>42793</v>
      </c>
      <c r="O36" s="3">
        <v>43525</v>
      </c>
      <c r="P36" s="7"/>
      <c r="Q36" s="7"/>
      <c r="R36" s="24"/>
    </row>
    <row r="37" spans="1:19" ht="25.5" customHeight="1" x14ac:dyDescent="0.25">
      <c r="A37" s="59">
        <v>10</v>
      </c>
      <c r="B37" s="58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3">
        <v>43410</v>
      </c>
      <c r="N37" s="11">
        <v>42711</v>
      </c>
      <c r="O37" s="3">
        <v>43462</v>
      </c>
      <c r="P37" s="7"/>
      <c r="Q37" s="7"/>
      <c r="R37" s="24"/>
    </row>
    <row r="38" spans="1:19" ht="25.5" customHeight="1" x14ac:dyDescent="0.25">
      <c r="A38" s="59">
        <v>11</v>
      </c>
      <c r="B38" s="58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5">
        <v>451418.07</v>
      </c>
      <c r="L38" s="25">
        <v>38720</v>
      </c>
      <c r="M38" s="33"/>
      <c r="N38" s="11">
        <v>42570</v>
      </c>
      <c r="O38" s="3">
        <v>43039</v>
      </c>
      <c r="P38" s="7"/>
      <c r="Q38" s="7"/>
      <c r="R38" s="24"/>
    </row>
    <row r="39" spans="1:19" ht="25.5" customHeight="1" x14ac:dyDescent="0.25">
      <c r="A39" s="59">
        <v>12</v>
      </c>
      <c r="B39" s="58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5">
        <v>262763.95</v>
      </c>
      <c r="L39" s="25">
        <v>16000</v>
      </c>
      <c r="M39" s="33">
        <v>43434</v>
      </c>
      <c r="N39" s="11">
        <v>42711</v>
      </c>
      <c r="O39" s="3">
        <v>43487</v>
      </c>
      <c r="P39" s="7"/>
      <c r="Q39" s="7"/>
      <c r="R39" s="24"/>
    </row>
    <row r="40" spans="1:19" ht="12.75" customHeight="1" x14ac:dyDescent="0.25">
      <c r="A40" s="59">
        <v>13</v>
      </c>
      <c r="B40" s="58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5"/>
      <c r="N40" s="4"/>
      <c r="O40" s="3">
        <v>42706</v>
      </c>
      <c r="P40" s="3"/>
      <c r="Q40" s="7"/>
      <c r="R40" s="13"/>
    </row>
    <row r="41" spans="1:19" ht="25.5" customHeight="1" x14ac:dyDescent="0.25">
      <c r="A41" s="59">
        <v>14</v>
      </c>
      <c r="B41" s="58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5">
        <v>122488.17</v>
      </c>
      <c r="L41" s="25">
        <v>10324</v>
      </c>
      <c r="M41" s="33">
        <v>43100</v>
      </c>
      <c r="N41" s="11">
        <v>42177</v>
      </c>
      <c r="O41" s="3">
        <v>43099</v>
      </c>
      <c r="P41" s="3"/>
      <c r="Q41" s="7"/>
      <c r="R41" s="24"/>
    </row>
    <row r="42" spans="1:19" ht="12.75" customHeight="1" x14ac:dyDescent="0.25">
      <c r="A42" s="59">
        <v>15</v>
      </c>
      <c r="B42" s="58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5"/>
      <c r="N42" s="4"/>
      <c r="O42" s="3">
        <v>42734</v>
      </c>
      <c r="P42" s="3"/>
      <c r="Q42" s="7"/>
      <c r="R42" s="13"/>
    </row>
    <row r="43" spans="1:19" ht="12.75" customHeight="1" x14ac:dyDescent="0.25">
      <c r="A43" s="59">
        <v>16</v>
      </c>
      <c r="B43" s="58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5"/>
      <c r="N43" s="4"/>
      <c r="O43" s="3">
        <v>42430</v>
      </c>
      <c r="P43" s="3"/>
      <c r="Q43" s="7"/>
      <c r="R43" s="13"/>
    </row>
    <row r="44" spans="1:19" ht="12.75" customHeight="1" x14ac:dyDescent="0.25">
      <c r="A44" s="59">
        <v>17</v>
      </c>
      <c r="B44" s="58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5"/>
      <c r="N44" s="4"/>
      <c r="O44" s="3">
        <v>42339</v>
      </c>
      <c r="P44" s="3"/>
      <c r="Q44" s="7"/>
      <c r="R44" s="13"/>
    </row>
    <row r="45" spans="1:19" ht="25.5" customHeight="1" x14ac:dyDescent="0.25">
      <c r="A45" s="59">
        <v>18</v>
      </c>
      <c r="B45" s="58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3">
        <v>43251</v>
      </c>
      <c r="N45" s="11">
        <v>42177</v>
      </c>
      <c r="O45" s="3">
        <v>43463</v>
      </c>
      <c r="P45" s="3"/>
      <c r="Q45" s="7"/>
      <c r="R45" s="24"/>
    </row>
    <row r="46" spans="1:19" ht="43.5" customHeight="1" x14ac:dyDescent="0.25">
      <c r="A46" s="59">
        <v>19</v>
      </c>
      <c r="B46" s="58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3"/>
      <c r="Q46" s="2"/>
      <c r="R46" s="5"/>
      <c r="S46" s="60"/>
    </row>
    <row r="47" spans="1:19" ht="48" customHeight="1" x14ac:dyDescent="0.25">
      <c r="A47" s="59">
        <v>20</v>
      </c>
      <c r="B47" s="58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3"/>
      <c r="Q47" s="7"/>
      <c r="R47" s="5"/>
      <c r="S47" s="60"/>
    </row>
    <row r="48" spans="1:19" ht="12.75" customHeight="1" thickBot="1" x14ac:dyDescent="0.3">
      <c r="A48" s="59">
        <v>21</v>
      </c>
      <c r="B48" s="58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3"/>
      <c r="Q48" s="7"/>
      <c r="R48" s="5"/>
    </row>
    <row r="49" spans="1:21" ht="12.75" customHeight="1" thickBot="1" x14ac:dyDescent="0.3">
      <c r="I49" s="19" t="s">
        <v>16</v>
      </c>
      <c r="J49" s="22">
        <f>SUM(J28:J48)</f>
        <v>6450642.6799999997</v>
      </c>
      <c r="K49" s="15">
        <f>SUM(K28:K48)</f>
        <v>6222851.8100000005</v>
      </c>
      <c r="L49" s="22">
        <f>SUM(L28:L48)</f>
        <v>387034.10000000003</v>
      </c>
      <c r="M49" s="20"/>
      <c r="N49" s="21"/>
      <c r="O49" s="21"/>
      <c r="P49" s="21"/>
      <c r="Q49" s="21"/>
      <c r="R49" s="39"/>
    </row>
    <row r="50" spans="1:21" ht="12.75" customHeight="1" x14ac:dyDescent="0.25">
      <c r="I50" s="26"/>
      <c r="J50" s="27"/>
      <c r="K50" s="28"/>
      <c r="L50" s="28"/>
      <c r="M50" s="28"/>
      <c r="N50" s="18"/>
      <c r="O50" s="18"/>
      <c r="P50" s="18"/>
      <c r="Q50" s="18"/>
      <c r="R50" s="40"/>
    </row>
    <row r="51" spans="1:21" ht="12.75" customHeight="1" x14ac:dyDescent="0.25">
      <c r="I51" s="26"/>
      <c r="J51" s="27"/>
      <c r="K51" s="28"/>
      <c r="L51" s="28"/>
      <c r="M51" s="28"/>
      <c r="N51" s="18"/>
      <c r="O51" s="18"/>
      <c r="P51" s="18"/>
      <c r="Q51" s="18"/>
      <c r="R51" s="40"/>
    </row>
    <row r="52" spans="1:21" ht="12.75" customHeight="1" x14ac:dyDescent="0.25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40"/>
    </row>
    <row r="53" spans="1:21" ht="12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0"/>
    </row>
    <row r="54" spans="1:2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0"/>
    </row>
    <row r="55" spans="1:21" ht="12.75" customHeight="1" x14ac:dyDescent="0.25">
      <c r="A55" s="72" t="str">
        <f>+A4</f>
        <v>Ataskaita 2021 m. balandžio 30 d.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9"/>
    </row>
    <row r="56" spans="1:21" ht="111" customHeight="1" x14ac:dyDescent="0.25">
      <c r="A56" s="52" t="s">
        <v>0</v>
      </c>
      <c r="B56" s="52" t="s">
        <v>1</v>
      </c>
      <c r="C56" s="52" t="s">
        <v>31</v>
      </c>
      <c r="D56" s="52" t="s">
        <v>32</v>
      </c>
      <c r="E56" s="52" t="s">
        <v>18</v>
      </c>
      <c r="F56" s="52" t="s">
        <v>96</v>
      </c>
      <c r="G56" s="52" t="s">
        <v>95</v>
      </c>
      <c r="H56" s="52" t="s">
        <v>2</v>
      </c>
      <c r="I56" s="52" t="s">
        <v>19</v>
      </c>
      <c r="J56" s="52" t="s">
        <v>33</v>
      </c>
      <c r="K56" s="53" t="str">
        <f>K5</f>
        <v xml:space="preserve">Įvykdyta rangos darbų iki 2021-04-30, Eur </v>
      </c>
      <c r="L56" s="53" t="s">
        <v>34</v>
      </c>
      <c r="M56" s="53" t="s">
        <v>22</v>
      </c>
      <c r="N56" s="53" t="s">
        <v>30</v>
      </c>
      <c r="O56" s="52" t="s">
        <v>23</v>
      </c>
      <c r="P56" s="52" t="s">
        <v>24</v>
      </c>
      <c r="Q56" s="52" t="s">
        <v>25</v>
      </c>
      <c r="R56" s="52" t="s">
        <v>70</v>
      </c>
      <c r="U56" s="45"/>
    </row>
    <row r="57" spans="1:21" ht="12.75" customHeight="1" x14ac:dyDescent="0.25">
      <c r="A57" s="7">
        <v>1</v>
      </c>
      <c r="B57" s="29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5"/>
      <c r="U57" s="45"/>
    </row>
    <row r="58" spans="1:21" ht="12.75" customHeight="1" x14ac:dyDescent="0.25">
      <c r="A58" s="7">
        <v>2</v>
      </c>
      <c r="B58" s="29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/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5"/>
      <c r="U58" s="45"/>
    </row>
    <row r="59" spans="1:21" ht="12.75" customHeight="1" x14ac:dyDescent="0.25">
      <c r="A59" s="7">
        <v>3</v>
      </c>
      <c r="B59" s="29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/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5"/>
      <c r="U59" s="45"/>
    </row>
    <row r="60" spans="1:21" ht="12.75" customHeight="1" x14ac:dyDescent="0.25">
      <c r="A60" s="7">
        <v>4</v>
      </c>
      <c r="B60" s="29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/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5"/>
      <c r="U60" s="45"/>
    </row>
    <row r="61" spans="1:21" ht="12.75" customHeight="1" x14ac:dyDescent="0.25">
      <c r="A61" s="7">
        <v>5</v>
      </c>
      <c r="B61" s="29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/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5"/>
      <c r="U61" s="45"/>
    </row>
    <row r="62" spans="1:21" ht="12.75" customHeight="1" x14ac:dyDescent="0.25">
      <c r="A62" s="7">
        <v>6</v>
      </c>
      <c r="B62" s="29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/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5"/>
      <c r="U62" s="45"/>
    </row>
    <row r="63" spans="1:21" ht="12.75" customHeight="1" thickBot="1" x14ac:dyDescent="0.3">
      <c r="A63" s="7">
        <v>7</v>
      </c>
      <c r="B63" s="29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/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5"/>
      <c r="U63" s="45"/>
    </row>
    <row r="64" spans="1:21" ht="12.75" customHeight="1" thickBot="1" x14ac:dyDescent="0.3">
      <c r="I64" s="19" t="s">
        <v>16</v>
      </c>
      <c r="J64" s="22">
        <f>SUM(J57:J63)</f>
        <v>1404315.2899999998</v>
      </c>
      <c r="K64" s="22">
        <f>SUM(K57:K63)</f>
        <v>1355856.9</v>
      </c>
      <c r="L64" s="22">
        <f>SUM(L57:L63)</f>
        <v>95642.72</v>
      </c>
      <c r="M64" s="28"/>
      <c r="N64" s="18"/>
      <c r="O64" s="18"/>
      <c r="P64" s="18"/>
      <c r="Q64" s="18"/>
      <c r="R64" s="39"/>
      <c r="U64" s="45"/>
    </row>
    <row r="65" spans="1:21" ht="12.75" customHeight="1" x14ac:dyDescent="0.25">
      <c r="I65" s="26"/>
      <c r="J65" s="27"/>
      <c r="K65" s="28"/>
      <c r="L65" s="28"/>
      <c r="M65" s="28"/>
      <c r="N65" s="18"/>
      <c r="O65" s="18"/>
      <c r="P65" s="18"/>
      <c r="Q65" s="18"/>
      <c r="R65" s="39"/>
      <c r="U65" s="45"/>
    </row>
    <row r="66" spans="1:21" ht="12.75" customHeight="1" x14ac:dyDescent="0.25">
      <c r="I66" s="32"/>
      <c r="J66" s="27"/>
      <c r="K66" s="27"/>
      <c r="O66" s="18"/>
      <c r="P66" s="18"/>
      <c r="R66" s="39"/>
      <c r="U66" s="45"/>
    </row>
    <row r="67" spans="1:21" ht="12.75" customHeight="1" x14ac:dyDescent="0.25">
      <c r="A67" s="67" t="s">
        <v>100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39"/>
      <c r="U67" s="45"/>
    </row>
    <row r="68" spans="1:21" ht="12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9"/>
    </row>
    <row r="69" spans="1:21" ht="12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9"/>
    </row>
    <row r="70" spans="1:21" ht="111" customHeight="1" x14ac:dyDescent="0.25">
      <c r="A70" s="52" t="s">
        <v>0</v>
      </c>
      <c r="B70" s="52" t="s">
        <v>1</v>
      </c>
      <c r="C70" s="52" t="s">
        <v>31</v>
      </c>
      <c r="D70" s="52" t="s">
        <v>32</v>
      </c>
      <c r="E70" s="52" t="s">
        <v>18</v>
      </c>
      <c r="F70" s="52" t="s">
        <v>96</v>
      </c>
      <c r="G70" s="52" t="s">
        <v>95</v>
      </c>
      <c r="H70" s="52" t="s">
        <v>2</v>
      </c>
      <c r="I70" s="52" t="s">
        <v>19</v>
      </c>
      <c r="J70" s="52" t="s">
        <v>33</v>
      </c>
      <c r="K70" s="53" t="str">
        <f>K27</f>
        <v xml:space="preserve">Įvykdyta rangos darbų iki 2021-04-30, Eur </v>
      </c>
      <c r="L70" s="53" t="s">
        <v>34</v>
      </c>
      <c r="M70" s="53" t="s">
        <v>22</v>
      </c>
      <c r="N70" s="53" t="s">
        <v>30</v>
      </c>
      <c r="O70" s="52" t="s">
        <v>23</v>
      </c>
      <c r="P70" s="52" t="s">
        <v>24</v>
      </c>
      <c r="Q70" s="52" t="s">
        <v>25</v>
      </c>
      <c r="R70" s="52" t="s">
        <v>70</v>
      </c>
    </row>
    <row r="71" spans="1:21" ht="29.25" customHeight="1" x14ac:dyDescent="0.25">
      <c r="A71" s="7">
        <v>1</v>
      </c>
      <c r="B71" s="29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60"/>
    </row>
    <row r="72" spans="1:21" ht="12.75" customHeight="1" x14ac:dyDescent="0.25">
      <c r="A72" s="7">
        <v>2</v>
      </c>
      <c r="B72" s="29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/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5"/>
    </row>
    <row r="73" spans="1:21" ht="13.5" thickBot="1" x14ac:dyDescent="0.3">
      <c r="A73" s="7">
        <v>3</v>
      </c>
      <c r="B73" s="29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/>
      <c r="H73" s="7" t="s">
        <v>20</v>
      </c>
      <c r="I73" s="14" t="s">
        <v>52</v>
      </c>
      <c r="J73" s="56">
        <v>121941.27</v>
      </c>
      <c r="K73" s="57">
        <v>122601.82</v>
      </c>
      <c r="L73" s="57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9" t="s">
        <v>16</v>
      </c>
      <c r="J74" s="22">
        <f>SUM(J71:J73)</f>
        <v>398371.05000000005</v>
      </c>
      <c r="K74" s="12">
        <f>SUM(K71:K73)</f>
        <v>389852.8</v>
      </c>
      <c r="L74" s="12">
        <f>SUM(L71:L73)</f>
        <v>18150.96</v>
      </c>
      <c r="M74" s="20"/>
      <c r="N74" s="21"/>
      <c r="O74" s="21"/>
      <c r="P74" s="18"/>
      <c r="R74" s="41"/>
    </row>
    <row r="75" spans="1:21" ht="12.75" customHeight="1" x14ac:dyDescent="0.25">
      <c r="I75" s="26"/>
      <c r="J75" s="27"/>
      <c r="K75" s="28"/>
      <c r="L75" s="28"/>
      <c r="M75" s="28"/>
      <c r="N75" s="18"/>
      <c r="O75" s="18"/>
      <c r="P75" s="18"/>
      <c r="R75" s="38"/>
    </row>
    <row r="76" spans="1:21" ht="12.75" customHeight="1" x14ac:dyDescent="0.25">
      <c r="I76" s="26"/>
      <c r="J76" s="27"/>
      <c r="K76" s="28"/>
      <c r="L76" s="28"/>
      <c r="M76" s="28"/>
      <c r="N76" s="18"/>
      <c r="O76" s="18"/>
      <c r="P76" s="18"/>
      <c r="R76" s="38"/>
    </row>
    <row r="77" spans="1:21" ht="12.75" customHeight="1" x14ac:dyDescent="0.25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9"/>
    </row>
    <row r="78" spans="1:21" ht="12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39"/>
    </row>
    <row r="79" spans="1:21" ht="12.7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9"/>
    </row>
    <row r="80" spans="1:21" ht="102" x14ac:dyDescent="0.25">
      <c r="A80" s="52" t="s">
        <v>0</v>
      </c>
      <c r="B80" s="52" t="s">
        <v>1</v>
      </c>
      <c r="C80" s="52" t="s">
        <v>31</v>
      </c>
      <c r="D80" s="52" t="s">
        <v>32</v>
      </c>
      <c r="E80" s="52" t="s">
        <v>18</v>
      </c>
      <c r="F80" s="52" t="s">
        <v>96</v>
      </c>
      <c r="G80" s="52" t="s">
        <v>95</v>
      </c>
      <c r="H80" s="52" t="s">
        <v>2</v>
      </c>
      <c r="I80" s="52" t="s">
        <v>19</v>
      </c>
      <c r="J80" s="52" t="s">
        <v>33</v>
      </c>
      <c r="K80" s="53" t="str">
        <f>K70</f>
        <v xml:space="preserve">Įvykdyta rangos darbų iki 2021-04-30, Eur </v>
      </c>
      <c r="L80" s="53" t="s">
        <v>34</v>
      </c>
      <c r="M80" s="53" t="s">
        <v>22</v>
      </c>
      <c r="N80" s="53" t="s">
        <v>30</v>
      </c>
      <c r="O80" s="52" t="s">
        <v>23</v>
      </c>
      <c r="P80" s="52" t="s">
        <v>24</v>
      </c>
      <c r="Q80" s="52" t="s">
        <v>25</v>
      </c>
      <c r="R80" s="52" t="s">
        <v>70</v>
      </c>
    </row>
    <row r="81" spans="1:18" x14ac:dyDescent="0.25">
      <c r="A81" s="7">
        <v>1</v>
      </c>
      <c r="B81" s="29" t="s">
        <v>93</v>
      </c>
      <c r="C81" s="7"/>
      <c r="D81" s="7" t="s">
        <v>20</v>
      </c>
      <c r="E81" s="7" t="s">
        <v>20</v>
      </c>
      <c r="F81" s="7" t="s">
        <v>20</v>
      </c>
      <c r="G81" s="7" t="s">
        <v>20</v>
      </c>
      <c r="H81" s="7"/>
      <c r="I81" s="5"/>
      <c r="J81" s="2"/>
      <c r="K81" s="10"/>
      <c r="L81" s="10"/>
      <c r="M81" s="11"/>
      <c r="N81" s="11"/>
      <c r="O81" s="3"/>
      <c r="P81" s="3"/>
      <c r="Q81" s="7"/>
      <c r="R81" s="35"/>
    </row>
    <row r="82" spans="1:18" ht="12.75" customHeight="1" x14ac:dyDescent="0.25">
      <c r="A82" s="7">
        <v>2</v>
      </c>
      <c r="B82" s="29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572049.28</v>
      </c>
      <c r="K82" s="10"/>
      <c r="L82" s="10">
        <v>10646.79</v>
      </c>
      <c r="M82" s="10"/>
      <c r="N82" s="4"/>
      <c r="O82" s="3"/>
      <c r="P82" s="3"/>
      <c r="Q82" s="7"/>
      <c r="R82" s="35"/>
    </row>
    <row r="83" spans="1:18" ht="12.75" customHeight="1" x14ac:dyDescent="0.25">
      <c r="A83" s="7">
        <v>3</v>
      </c>
      <c r="B83" s="29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56">
        <v>681642.13</v>
      </c>
      <c r="K83" s="43">
        <v>189733.57</v>
      </c>
      <c r="L83" s="43">
        <v>10525.79</v>
      </c>
      <c r="M83" s="43"/>
      <c r="N83" s="42"/>
      <c r="O83" s="17"/>
      <c r="P83" s="3"/>
      <c r="Q83" s="7"/>
      <c r="R83" s="35"/>
    </row>
    <row r="84" spans="1:18" ht="12.75" customHeight="1" x14ac:dyDescent="0.25">
      <c r="A84" s="7">
        <v>4</v>
      </c>
      <c r="B84" s="29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56">
        <v>656380.23</v>
      </c>
      <c r="K84" s="43">
        <v>274325.53999999998</v>
      </c>
      <c r="L84" s="43">
        <v>10525.79</v>
      </c>
      <c r="M84" s="43"/>
      <c r="N84" s="42"/>
      <c r="O84" s="17"/>
      <c r="P84" s="3"/>
      <c r="Q84" s="7"/>
      <c r="R84" s="35"/>
    </row>
    <row r="85" spans="1:18" ht="12.75" customHeight="1" x14ac:dyDescent="0.25">
      <c r="A85" s="7">
        <v>5</v>
      </c>
      <c r="B85" s="29" t="s">
        <v>91</v>
      </c>
      <c r="C85" s="7">
        <v>1</v>
      </c>
      <c r="D85" s="7" t="s">
        <v>20</v>
      </c>
      <c r="E85" s="7" t="s">
        <v>21</v>
      </c>
      <c r="F85" s="7" t="s">
        <v>21</v>
      </c>
      <c r="G85" s="7" t="s">
        <v>21</v>
      </c>
      <c r="H85" s="7"/>
      <c r="I85" s="14"/>
      <c r="J85" s="56"/>
      <c r="K85" s="43"/>
      <c r="L85" s="43"/>
      <c r="M85" s="43"/>
      <c r="N85" s="42"/>
      <c r="O85" s="17"/>
      <c r="P85" s="3"/>
      <c r="Q85" s="7"/>
      <c r="R85" s="35"/>
    </row>
    <row r="86" spans="1:18" ht="12.75" customHeight="1" x14ac:dyDescent="0.25">
      <c r="A86" s="7">
        <v>6</v>
      </c>
      <c r="B86" s="29" t="s">
        <v>92</v>
      </c>
      <c r="C86" s="7"/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118</v>
      </c>
      <c r="J86" s="56">
        <v>1143763.17</v>
      </c>
      <c r="K86" s="43">
        <v>288967.23</v>
      </c>
      <c r="L86" s="43">
        <v>12218.58</v>
      </c>
      <c r="M86" s="43"/>
      <c r="N86" s="42"/>
      <c r="O86" s="17"/>
      <c r="P86" s="3"/>
      <c r="Q86" s="7"/>
      <c r="R86" s="35"/>
    </row>
    <row r="87" spans="1:18" ht="12.75" customHeight="1" x14ac:dyDescent="0.25">
      <c r="A87" s="7">
        <v>7</v>
      </c>
      <c r="B87" s="29" t="s">
        <v>84</v>
      </c>
      <c r="C87" s="7">
        <v>1</v>
      </c>
      <c r="D87" s="7" t="s">
        <v>20</v>
      </c>
      <c r="E87" s="7" t="s">
        <v>20</v>
      </c>
      <c r="F87" s="7" t="s">
        <v>20</v>
      </c>
      <c r="G87" s="7" t="s">
        <v>20</v>
      </c>
      <c r="H87" s="7"/>
      <c r="I87" s="14"/>
      <c r="J87" s="56"/>
      <c r="K87" s="43"/>
      <c r="L87" s="43"/>
      <c r="M87" s="43"/>
      <c r="N87" s="42"/>
      <c r="O87" s="17"/>
      <c r="P87" s="3"/>
      <c r="Q87" s="7"/>
      <c r="R87" s="35"/>
    </row>
    <row r="88" spans="1:18" ht="12.75" customHeight="1" x14ac:dyDescent="0.25">
      <c r="A88" s="7">
        <v>8</v>
      </c>
      <c r="B88" s="29" t="s">
        <v>85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56"/>
      <c r="K88" s="43"/>
      <c r="L88" s="43"/>
      <c r="M88" s="43"/>
      <c r="N88" s="42"/>
      <c r="O88" s="17"/>
      <c r="P88" s="3"/>
      <c r="Q88" s="7"/>
      <c r="R88" s="35"/>
    </row>
    <row r="89" spans="1:18" ht="12.75" customHeight="1" x14ac:dyDescent="0.25">
      <c r="A89" s="7">
        <v>9</v>
      </c>
      <c r="B89" s="29" t="s">
        <v>87</v>
      </c>
      <c r="C89" s="7">
        <v>1</v>
      </c>
      <c r="D89" s="7" t="s">
        <v>21</v>
      </c>
      <c r="E89" s="7" t="s">
        <v>21</v>
      </c>
      <c r="F89" s="7" t="s">
        <v>21</v>
      </c>
      <c r="G89" s="7" t="s">
        <v>21</v>
      </c>
      <c r="H89" s="7"/>
      <c r="I89" s="14"/>
      <c r="J89" s="56"/>
      <c r="K89" s="43"/>
      <c r="L89" s="43"/>
      <c r="M89" s="43"/>
      <c r="N89" s="42"/>
      <c r="O89" s="17"/>
      <c r="P89" s="3"/>
      <c r="Q89" s="7"/>
      <c r="R89" s="35"/>
    </row>
    <row r="90" spans="1:18" ht="12.75" customHeight="1" x14ac:dyDescent="0.25">
      <c r="A90" s="7">
        <v>10</v>
      </c>
      <c r="B90" s="29" t="s">
        <v>86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119</v>
      </c>
      <c r="J90" s="56">
        <v>176416.79</v>
      </c>
      <c r="K90" s="43">
        <v>123114.66</v>
      </c>
      <c r="L90" s="43">
        <v>10888.79</v>
      </c>
      <c r="M90" s="43"/>
      <c r="N90" s="42"/>
      <c r="O90" s="17"/>
      <c r="P90" s="3"/>
      <c r="Q90" s="7"/>
      <c r="R90" s="35"/>
    </row>
    <row r="91" spans="1:18" ht="12.75" customHeight="1" x14ac:dyDescent="0.25">
      <c r="A91" s="7">
        <v>11</v>
      </c>
      <c r="B91" s="29" t="s">
        <v>83</v>
      </c>
      <c r="C91" s="7"/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14" t="s">
        <v>118</v>
      </c>
      <c r="J91" s="56">
        <v>318842.33</v>
      </c>
      <c r="K91" s="43">
        <v>142008.32999999999</v>
      </c>
      <c r="L91" s="43">
        <v>12460.58</v>
      </c>
      <c r="M91" s="43"/>
      <c r="N91" s="42"/>
      <c r="O91" s="17"/>
      <c r="P91" s="3"/>
      <c r="Q91" s="7"/>
      <c r="R91" s="35"/>
    </row>
    <row r="92" spans="1:18" ht="12.75" customHeight="1" x14ac:dyDescent="0.25">
      <c r="A92" s="7">
        <v>12</v>
      </c>
      <c r="B92" s="29" t="s">
        <v>73</v>
      </c>
      <c r="C92" s="7">
        <v>1</v>
      </c>
      <c r="D92" s="7" t="s">
        <v>21</v>
      </c>
      <c r="E92" s="7" t="s">
        <v>21</v>
      </c>
      <c r="F92" s="7" t="s">
        <v>21</v>
      </c>
      <c r="G92" s="7" t="s">
        <v>21</v>
      </c>
      <c r="H92" s="7"/>
      <c r="I92" s="14"/>
      <c r="J92" s="56"/>
      <c r="K92" s="43"/>
      <c r="L92" s="43"/>
      <c r="M92" s="43"/>
      <c r="N92" s="42"/>
      <c r="O92" s="17"/>
      <c r="P92" s="3"/>
      <c r="Q92" s="7"/>
      <c r="R92" s="35"/>
    </row>
    <row r="93" spans="1:18" ht="12.75" customHeight="1" x14ac:dyDescent="0.25">
      <c r="A93" s="7">
        <v>13</v>
      </c>
      <c r="B93" s="29" t="s">
        <v>82</v>
      </c>
      <c r="C93" s="7"/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114</v>
      </c>
      <c r="J93" s="56">
        <v>658813.84</v>
      </c>
      <c r="K93" s="43">
        <v>632561.26</v>
      </c>
      <c r="L93" s="43">
        <v>12850.2</v>
      </c>
      <c r="M93" s="43"/>
      <c r="N93" s="42"/>
      <c r="O93" s="17"/>
      <c r="P93" s="3"/>
      <c r="Q93" s="7"/>
      <c r="R93" s="35"/>
    </row>
    <row r="94" spans="1:18" ht="12.75" customHeight="1" x14ac:dyDescent="0.25">
      <c r="A94" s="7">
        <v>14</v>
      </c>
      <c r="B94" s="29" t="s">
        <v>74</v>
      </c>
      <c r="C94" s="7"/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115</v>
      </c>
      <c r="J94" s="56">
        <v>196370.22</v>
      </c>
      <c r="K94" s="43">
        <v>180779.39</v>
      </c>
      <c r="L94" s="43">
        <v>10403.58</v>
      </c>
      <c r="M94" s="43"/>
      <c r="N94" s="42"/>
      <c r="O94" s="17"/>
      <c r="P94" s="3"/>
      <c r="Q94" s="7"/>
      <c r="R94" s="35"/>
    </row>
    <row r="95" spans="1:18" ht="12.75" customHeight="1" x14ac:dyDescent="0.25">
      <c r="A95" s="7">
        <v>15</v>
      </c>
      <c r="B95" s="29" t="s">
        <v>75</v>
      </c>
      <c r="C95" s="7"/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14" t="s">
        <v>115</v>
      </c>
      <c r="J95" s="56">
        <v>197494.41</v>
      </c>
      <c r="K95" s="43">
        <v>187271.12</v>
      </c>
      <c r="L95" s="43">
        <v>9194.7900000000009</v>
      </c>
      <c r="M95" s="43"/>
      <c r="N95" s="42"/>
      <c r="O95" s="17"/>
      <c r="P95" s="3"/>
      <c r="Q95" s="7"/>
      <c r="R95" s="35"/>
    </row>
    <row r="96" spans="1:18" ht="12.75" customHeight="1" x14ac:dyDescent="0.25">
      <c r="A96" s="7">
        <v>16</v>
      </c>
      <c r="B96" s="29" t="s">
        <v>81</v>
      </c>
      <c r="C96" s="7">
        <v>1</v>
      </c>
      <c r="D96" s="7" t="s">
        <v>20</v>
      </c>
      <c r="E96" s="7" t="s">
        <v>21</v>
      </c>
      <c r="F96" s="7" t="s">
        <v>21</v>
      </c>
      <c r="G96" s="7" t="s">
        <v>21</v>
      </c>
      <c r="H96" s="7"/>
      <c r="I96" s="14"/>
      <c r="J96" s="56"/>
      <c r="K96" s="43"/>
      <c r="L96" s="43"/>
      <c r="M96" s="43"/>
      <c r="N96" s="42"/>
      <c r="O96" s="17"/>
      <c r="P96" s="3"/>
      <c r="Q96" s="7"/>
      <c r="R96" s="35"/>
    </row>
    <row r="97" spans="1:18" ht="12.75" customHeight="1" x14ac:dyDescent="0.25">
      <c r="A97" s="7">
        <v>17</v>
      </c>
      <c r="B97" s="29" t="s">
        <v>80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21</v>
      </c>
      <c r="H97" s="7"/>
      <c r="I97" s="14"/>
      <c r="J97" s="56"/>
      <c r="K97" s="43"/>
      <c r="L97" s="43"/>
      <c r="M97" s="43"/>
      <c r="N97" s="42"/>
      <c r="O97" s="17"/>
      <c r="P97" s="3"/>
      <c r="Q97" s="7"/>
      <c r="R97" s="35"/>
    </row>
    <row r="98" spans="1:18" ht="12.75" customHeight="1" x14ac:dyDescent="0.25">
      <c r="A98" s="7">
        <v>18</v>
      </c>
      <c r="B98" s="29" t="s">
        <v>76</v>
      </c>
      <c r="C98" s="7"/>
      <c r="D98" s="7" t="s">
        <v>20</v>
      </c>
      <c r="E98" s="7" t="s">
        <v>20</v>
      </c>
      <c r="F98" s="7" t="s">
        <v>20</v>
      </c>
      <c r="G98" s="7" t="s">
        <v>20</v>
      </c>
      <c r="H98" s="7"/>
      <c r="I98" s="14"/>
      <c r="J98" s="56"/>
      <c r="K98" s="43"/>
      <c r="L98" s="43"/>
      <c r="M98" s="43"/>
      <c r="N98" s="42"/>
      <c r="O98" s="17"/>
      <c r="P98" s="3"/>
      <c r="Q98" s="7"/>
      <c r="R98" s="35"/>
    </row>
    <row r="99" spans="1:18" ht="12.75" customHeight="1" x14ac:dyDescent="0.25">
      <c r="A99" s="7">
        <v>19</v>
      </c>
      <c r="B99" s="29" t="s">
        <v>78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116</v>
      </c>
      <c r="J99" s="56">
        <v>161825.87</v>
      </c>
      <c r="K99" s="43">
        <v>153751.85</v>
      </c>
      <c r="L99" s="43">
        <v>9799.7900000000009</v>
      </c>
      <c r="M99" s="43"/>
      <c r="N99" s="42"/>
      <c r="O99" s="17"/>
      <c r="P99" s="3"/>
      <c r="Q99" s="7"/>
      <c r="R99" s="35"/>
    </row>
    <row r="100" spans="1:18" ht="12.75" customHeight="1" x14ac:dyDescent="0.25">
      <c r="A100" s="7">
        <v>20</v>
      </c>
      <c r="B100" s="29" t="s">
        <v>79</v>
      </c>
      <c r="C100" s="7"/>
      <c r="D100" s="7" t="s">
        <v>20</v>
      </c>
      <c r="E100" s="7" t="s">
        <v>20</v>
      </c>
      <c r="F100" s="7" t="s">
        <v>20</v>
      </c>
      <c r="G100" s="7" t="s">
        <v>20</v>
      </c>
      <c r="H100" s="7"/>
      <c r="I100" s="14"/>
      <c r="J100" s="56"/>
      <c r="K100" s="43"/>
      <c r="L100" s="43"/>
      <c r="M100" s="43"/>
      <c r="N100" s="42"/>
      <c r="O100" s="17"/>
      <c r="P100" s="3"/>
      <c r="Q100" s="7"/>
      <c r="R100" s="35"/>
    </row>
    <row r="101" spans="1:18" ht="12.75" customHeight="1" thickBot="1" x14ac:dyDescent="0.3">
      <c r="A101" s="7">
        <v>21</v>
      </c>
      <c r="B101" s="29" t="s">
        <v>77</v>
      </c>
      <c r="C101" s="7"/>
      <c r="D101" s="7" t="s">
        <v>20</v>
      </c>
      <c r="E101" s="7" t="s">
        <v>20</v>
      </c>
      <c r="F101" s="7" t="s">
        <v>20</v>
      </c>
      <c r="G101" s="7" t="s">
        <v>20</v>
      </c>
      <c r="H101" s="7" t="s">
        <v>20</v>
      </c>
      <c r="I101" s="14" t="s">
        <v>10</v>
      </c>
      <c r="J101" s="56">
        <v>1050698.6599999999</v>
      </c>
      <c r="K101" s="43">
        <v>617874.93000000005</v>
      </c>
      <c r="L101" s="56">
        <v>12850.2</v>
      </c>
      <c r="M101" s="2"/>
      <c r="N101" s="7"/>
      <c r="O101" s="3"/>
      <c r="P101" s="3"/>
      <c r="Q101" s="7"/>
      <c r="R101" s="35"/>
    </row>
    <row r="102" spans="1:18" ht="12.75" customHeight="1" thickBot="1" x14ac:dyDescent="0.3">
      <c r="I102" s="19" t="s">
        <v>16</v>
      </c>
      <c r="J102" s="22">
        <f>SUM(J81:J101)</f>
        <v>5814296.9300000006</v>
      </c>
      <c r="K102" s="12">
        <f>SUM(K81:K101)</f>
        <v>2790387.8800000004</v>
      </c>
      <c r="L102" s="22">
        <f>SUM(L81:L101)</f>
        <v>122364.88000000002</v>
      </c>
      <c r="M102" s="28"/>
      <c r="N102" s="18"/>
      <c r="O102" s="18"/>
      <c r="P102" s="18"/>
      <c r="Q102" s="18"/>
      <c r="R102" s="38"/>
    </row>
    <row r="103" spans="1:18" ht="12.75" customHeight="1" x14ac:dyDescent="0.25">
      <c r="I103" s="26"/>
      <c r="J103" s="28"/>
      <c r="K103" s="28"/>
      <c r="L103" s="28"/>
      <c r="M103" s="28"/>
      <c r="N103" s="18"/>
      <c r="O103" s="18"/>
      <c r="P103" s="18"/>
      <c r="Q103" s="18"/>
      <c r="R103" s="38"/>
    </row>
    <row r="104" spans="1:18" ht="12.75" customHeight="1" x14ac:dyDescent="0.25">
      <c r="I104" s="26"/>
      <c r="J104" s="28"/>
      <c r="K104" s="28"/>
      <c r="L104" s="28"/>
      <c r="M104" s="28"/>
      <c r="N104" s="18"/>
      <c r="O104" s="18"/>
      <c r="P104" s="18"/>
      <c r="Q104" s="18"/>
      <c r="R104" s="38"/>
    </row>
    <row r="105" spans="1:18" ht="12.75" customHeight="1" x14ac:dyDescent="0.25">
      <c r="I105" s="26"/>
      <c r="J105" s="28"/>
      <c r="K105" s="28"/>
      <c r="L105" s="28"/>
      <c r="M105" s="28"/>
      <c r="N105" s="18"/>
      <c r="O105" s="18"/>
      <c r="P105" s="18"/>
      <c r="Q105" s="18"/>
      <c r="R105" s="38"/>
    </row>
    <row r="106" spans="1:18" s="54" customFormat="1" ht="12.75" customHeight="1" x14ac:dyDescent="0.25">
      <c r="A106" s="67" t="s">
        <v>101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8"/>
    </row>
    <row r="107" spans="1:18" s="54" customFormat="1" ht="12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8"/>
    </row>
    <row r="108" spans="1:18" s="54" customFormat="1" ht="12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38"/>
    </row>
    <row r="109" spans="1:18" s="5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26"/>
      <c r="J109" s="27"/>
      <c r="K109" s="28"/>
      <c r="L109" s="28"/>
      <c r="M109" s="28"/>
      <c r="N109" s="18"/>
      <c r="O109" s="18"/>
      <c r="P109" s="18"/>
      <c r="Q109" s="18"/>
      <c r="R109" s="38"/>
    </row>
    <row r="110" spans="1:18" s="54" customFormat="1" ht="102" x14ac:dyDescent="0.25">
      <c r="A110" s="52" t="s">
        <v>0</v>
      </c>
      <c r="B110" s="52" t="s">
        <v>1</v>
      </c>
      <c r="C110" s="52" t="s">
        <v>31</v>
      </c>
      <c r="D110" s="52" t="s">
        <v>32</v>
      </c>
      <c r="E110" s="52" t="s">
        <v>18</v>
      </c>
      <c r="F110" s="52" t="s">
        <v>96</v>
      </c>
      <c r="G110" s="52" t="s">
        <v>95</v>
      </c>
      <c r="H110" s="52" t="s">
        <v>2</v>
      </c>
      <c r="I110" s="52" t="s">
        <v>19</v>
      </c>
      <c r="J110" s="52" t="s">
        <v>33</v>
      </c>
      <c r="K110" s="53">
        <f>K94</f>
        <v>180779.39</v>
      </c>
      <c r="L110" s="53" t="s">
        <v>34</v>
      </c>
      <c r="M110" s="53" t="s">
        <v>22</v>
      </c>
      <c r="N110" s="53" t="s">
        <v>30</v>
      </c>
      <c r="O110" s="52" t="s">
        <v>23</v>
      </c>
      <c r="P110" s="52" t="s">
        <v>24</v>
      </c>
      <c r="Q110" s="52" t="s">
        <v>25</v>
      </c>
      <c r="R110" s="52" t="s">
        <v>70</v>
      </c>
    </row>
    <row r="111" spans="1:18" s="54" customFormat="1" ht="29.25" customHeight="1" x14ac:dyDescent="0.25">
      <c r="A111" s="7">
        <v>1</v>
      </c>
      <c r="B111" s="29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/>
      <c r="I111" s="5"/>
      <c r="J111" s="2"/>
      <c r="K111" s="10"/>
      <c r="L111" s="10"/>
      <c r="M111" s="11"/>
      <c r="N111" s="11"/>
      <c r="O111" s="3"/>
      <c r="P111" s="3"/>
      <c r="Q111" s="7"/>
      <c r="R111" s="35"/>
    </row>
    <row r="112" spans="1:18" s="54" customFormat="1" ht="29.25" customHeight="1" x14ac:dyDescent="0.25">
      <c r="A112" s="7">
        <v>2</v>
      </c>
      <c r="B112" s="29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7"/>
      <c r="I112" s="5"/>
      <c r="J112" s="2"/>
      <c r="K112" s="10"/>
      <c r="L112" s="10"/>
      <c r="M112" s="10"/>
      <c r="N112" s="4"/>
      <c r="O112" s="3"/>
      <c r="P112" s="3"/>
      <c r="Q112" s="7"/>
      <c r="R112" s="35"/>
    </row>
    <row r="113" spans="1:21" s="54" customFormat="1" ht="29.25" customHeight="1" x14ac:dyDescent="0.25">
      <c r="A113" s="7">
        <v>3</v>
      </c>
      <c r="B113" s="29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/>
      <c r="I113" s="14"/>
      <c r="J113" s="56"/>
      <c r="K113" s="43"/>
      <c r="L113" s="43"/>
      <c r="M113" s="43"/>
      <c r="N113" s="42"/>
      <c r="O113" s="17"/>
      <c r="P113" s="3"/>
      <c r="Q113" s="7"/>
      <c r="R113" s="35"/>
      <c r="T113" s="6"/>
      <c r="U113" s="6"/>
    </row>
    <row r="114" spans="1:21" s="54" customFormat="1" ht="29.25" customHeight="1" x14ac:dyDescent="0.25">
      <c r="A114" s="7">
        <v>4</v>
      </c>
      <c r="B114" s="29" t="s">
        <v>105</v>
      </c>
      <c r="C114" s="7" t="s">
        <v>20</v>
      </c>
      <c r="D114" s="7" t="s">
        <v>20</v>
      </c>
      <c r="E114" s="7" t="s">
        <v>20</v>
      </c>
      <c r="F114" s="7" t="s">
        <v>20</v>
      </c>
      <c r="G114" s="7" t="s">
        <v>20</v>
      </c>
      <c r="H114" s="7"/>
      <c r="I114" s="14"/>
      <c r="J114" s="56"/>
      <c r="K114" s="43"/>
      <c r="L114" s="43"/>
      <c r="M114" s="43"/>
      <c r="N114" s="42"/>
      <c r="O114" s="17"/>
      <c r="P114" s="3"/>
      <c r="Q114" s="7"/>
      <c r="R114" s="35"/>
      <c r="T114" s="6"/>
      <c r="U114" s="6"/>
    </row>
    <row r="115" spans="1:21" s="54" customFormat="1" ht="29.25" customHeight="1" x14ac:dyDescent="0.25">
      <c r="A115" s="7">
        <v>5</v>
      </c>
      <c r="B115" s="29" t="s">
        <v>106</v>
      </c>
      <c r="C115" s="7" t="s">
        <v>20</v>
      </c>
      <c r="D115" s="7" t="s">
        <v>21</v>
      </c>
      <c r="E115" s="7"/>
      <c r="F115" s="7"/>
      <c r="G115" s="7"/>
      <c r="H115" s="7"/>
      <c r="I115" s="14"/>
      <c r="J115" s="56"/>
      <c r="K115" s="43"/>
      <c r="L115" s="43"/>
      <c r="M115" s="43"/>
      <c r="N115" s="42"/>
      <c r="O115" s="17"/>
      <c r="P115" s="3"/>
      <c r="Q115" s="7"/>
      <c r="R115" s="35"/>
      <c r="T115" s="6"/>
      <c r="U115" s="6"/>
    </row>
    <row r="116" spans="1:21" s="54" customFormat="1" ht="29.25" customHeight="1" x14ac:dyDescent="0.25">
      <c r="A116" s="7">
        <v>6</v>
      </c>
      <c r="B116" s="29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7"/>
      <c r="I116" s="14"/>
      <c r="J116" s="56"/>
      <c r="K116" s="43"/>
      <c r="L116" s="43"/>
      <c r="M116" s="43"/>
      <c r="N116" s="42"/>
      <c r="O116" s="17"/>
      <c r="P116" s="3"/>
      <c r="Q116" s="7"/>
      <c r="R116" s="35"/>
      <c r="T116" s="6"/>
      <c r="U116" s="6"/>
    </row>
    <row r="117" spans="1:21" s="54" customFormat="1" ht="29.25" customHeight="1" x14ac:dyDescent="0.25">
      <c r="A117" s="7">
        <v>7</v>
      </c>
      <c r="B117" s="29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7"/>
      <c r="I117" s="14"/>
      <c r="J117" s="56"/>
      <c r="K117" s="43"/>
      <c r="L117" s="43"/>
      <c r="M117" s="43"/>
      <c r="N117" s="42"/>
      <c r="O117" s="17"/>
      <c r="P117" s="3"/>
      <c r="Q117" s="7"/>
      <c r="R117" s="35"/>
      <c r="T117" s="6"/>
      <c r="U117" s="6"/>
    </row>
    <row r="118" spans="1:21" s="54" customFormat="1" ht="29.25" customHeight="1" x14ac:dyDescent="0.25">
      <c r="A118" s="7">
        <v>8</v>
      </c>
      <c r="B118" s="29" t="s">
        <v>109</v>
      </c>
      <c r="C118" s="7" t="s">
        <v>20</v>
      </c>
      <c r="D118" s="7" t="s">
        <v>20</v>
      </c>
      <c r="E118" s="7" t="s">
        <v>20</v>
      </c>
      <c r="F118" s="7" t="s">
        <v>20</v>
      </c>
      <c r="G118" s="7" t="s">
        <v>20</v>
      </c>
      <c r="H118" s="7"/>
      <c r="I118" s="14"/>
      <c r="J118" s="56"/>
      <c r="K118" s="43"/>
      <c r="L118" s="43"/>
      <c r="M118" s="43"/>
      <c r="N118" s="42"/>
      <c r="O118" s="17"/>
      <c r="P118" s="3"/>
      <c r="Q118" s="7"/>
      <c r="R118" s="35"/>
      <c r="T118" s="6"/>
      <c r="U118" s="6"/>
    </row>
    <row r="119" spans="1:21" s="54" customFormat="1" ht="29.25" customHeight="1" x14ac:dyDescent="0.25">
      <c r="A119" s="7">
        <v>9</v>
      </c>
      <c r="B119" s="29" t="s">
        <v>110</v>
      </c>
      <c r="C119" s="7" t="s">
        <v>20</v>
      </c>
      <c r="D119" s="7" t="s">
        <v>20</v>
      </c>
      <c r="E119" s="7" t="s">
        <v>21</v>
      </c>
      <c r="F119" s="7"/>
      <c r="G119" s="7"/>
      <c r="H119" s="7"/>
      <c r="I119" s="14"/>
      <c r="J119" s="56"/>
      <c r="K119" s="43"/>
      <c r="L119" s="43"/>
      <c r="M119" s="43"/>
      <c r="N119" s="42"/>
      <c r="O119" s="17"/>
      <c r="P119" s="3"/>
      <c r="Q119" s="7"/>
      <c r="R119" s="35"/>
      <c r="T119" s="6"/>
      <c r="U119" s="6"/>
    </row>
    <row r="120" spans="1:21" s="54" customFormat="1" ht="29.25" customHeight="1" x14ac:dyDescent="0.25">
      <c r="A120" s="7">
        <v>10</v>
      </c>
      <c r="B120" s="29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/>
      <c r="I120" s="14"/>
      <c r="J120" s="56"/>
      <c r="K120" s="43"/>
      <c r="L120" s="43"/>
      <c r="M120" s="43"/>
      <c r="N120" s="42"/>
      <c r="O120" s="17"/>
      <c r="P120" s="3"/>
      <c r="Q120" s="7"/>
      <c r="R120" s="35"/>
      <c r="T120" s="6"/>
      <c r="U120" s="6"/>
    </row>
    <row r="121" spans="1:21" s="54" customFormat="1" ht="29.25" customHeight="1" thickBot="1" x14ac:dyDescent="0.3">
      <c r="A121" s="7">
        <v>11</v>
      </c>
      <c r="B121" s="29" t="s">
        <v>112</v>
      </c>
      <c r="C121" s="7" t="s">
        <v>20</v>
      </c>
      <c r="D121" s="7" t="s">
        <v>20</v>
      </c>
      <c r="E121" s="7" t="s">
        <v>20</v>
      </c>
      <c r="F121" s="7" t="s">
        <v>20</v>
      </c>
      <c r="G121" s="7" t="s">
        <v>20</v>
      </c>
      <c r="H121" s="7"/>
      <c r="I121" s="14"/>
      <c r="J121" s="56"/>
      <c r="K121" s="43"/>
      <c r="L121" s="2"/>
      <c r="M121" s="2"/>
      <c r="N121" s="7"/>
      <c r="O121" s="3"/>
      <c r="P121" s="3"/>
      <c r="Q121" s="7"/>
      <c r="R121" s="35"/>
      <c r="T121" s="6"/>
      <c r="U121" s="6"/>
    </row>
    <row r="122" spans="1:21" s="54" customFormat="1" ht="12.75" customHeight="1" thickBot="1" x14ac:dyDescent="0.3">
      <c r="A122" s="6"/>
      <c r="B122" s="6"/>
      <c r="C122" s="6"/>
      <c r="D122" s="6"/>
      <c r="E122" s="6"/>
      <c r="F122" s="6"/>
      <c r="G122" s="6"/>
      <c r="H122" s="6"/>
      <c r="I122" s="19" t="s">
        <v>16</v>
      </c>
      <c r="J122" s="22">
        <f>SUM(J111:J121)</f>
        <v>0</v>
      </c>
      <c r="K122" s="12">
        <f>SUM(K111:K121)</f>
        <v>0</v>
      </c>
      <c r="L122" s="61">
        <f>SUM(L111:L121)</f>
        <v>0</v>
      </c>
      <c r="M122" s="28"/>
      <c r="N122" s="18"/>
      <c r="O122" s="18"/>
      <c r="P122" s="18"/>
      <c r="Q122" s="18"/>
      <c r="R122" s="38"/>
      <c r="T122" s="6"/>
      <c r="U122" s="6"/>
    </row>
    <row r="123" spans="1:21" s="5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26"/>
      <c r="J123" s="27"/>
      <c r="K123" s="28"/>
      <c r="L123" s="28"/>
      <c r="M123" s="28"/>
      <c r="N123" s="18"/>
      <c r="O123" s="18"/>
      <c r="P123" s="18"/>
      <c r="Q123" s="6"/>
      <c r="R123" s="38"/>
      <c r="T123" s="6"/>
      <c r="U123" s="6"/>
    </row>
    <row r="124" spans="1:21" s="54" customFormat="1" ht="12.75" customHeight="1" x14ac:dyDescent="0.25">
      <c r="A124" s="67" t="s">
        <v>130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8"/>
    </row>
    <row r="125" spans="1:21" s="54" customFormat="1" ht="12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8"/>
    </row>
    <row r="126" spans="1:21" s="54" customFormat="1" ht="12.75" customHeigh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38"/>
    </row>
    <row r="127" spans="1:21" s="5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26"/>
      <c r="J127" s="27"/>
      <c r="K127" s="28"/>
      <c r="L127" s="28"/>
      <c r="M127" s="28"/>
      <c r="N127" s="18"/>
      <c r="O127" s="18"/>
      <c r="P127" s="18"/>
      <c r="Q127" s="18"/>
      <c r="R127" s="38"/>
    </row>
    <row r="128" spans="1:21" s="54" customFormat="1" ht="102" x14ac:dyDescent="0.25">
      <c r="A128" s="52" t="s">
        <v>0</v>
      </c>
      <c r="B128" s="52" t="s">
        <v>1</v>
      </c>
      <c r="C128" s="52" t="s">
        <v>31</v>
      </c>
      <c r="D128" s="52" t="s">
        <v>32</v>
      </c>
      <c r="E128" s="52" t="s">
        <v>18</v>
      </c>
      <c r="F128" s="52" t="s">
        <v>96</v>
      </c>
      <c r="G128" s="52" t="s">
        <v>95</v>
      </c>
      <c r="H128" s="52" t="s">
        <v>2</v>
      </c>
      <c r="I128" s="52" t="s">
        <v>19</v>
      </c>
      <c r="J128" s="52" t="s">
        <v>33</v>
      </c>
      <c r="K128" s="53">
        <f>K112</f>
        <v>0</v>
      </c>
      <c r="L128" s="53" t="s">
        <v>34</v>
      </c>
      <c r="M128" s="53" t="s">
        <v>22</v>
      </c>
      <c r="N128" s="53" t="s">
        <v>30</v>
      </c>
      <c r="O128" s="52" t="s">
        <v>23</v>
      </c>
      <c r="P128" s="52" t="s">
        <v>24</v>
      </c>
      <c r="Q128" s="52" t="s">
        <v>25</v>
      </c>
      <c r="R128" s="52" t="s">
        <v>70</v>
      </c>
    </row>
    <row r="129" spans="1:21" s="54" customFormat="1" ht="29.25" customHeight="1" x14ac:dyDescent="0.25">
      <c r="A129" s="7">
        <v>1</v>
      </c>
      <c r="B129" s="29" t="s">
        <v>120</v>
      </c>
      <c r="C129" s="7" t="s">
        <v>20</v>
      </c>
      <c r="D129" s="7"/>
      <c r="E129" s="7"/>
      <c r="F129" s="7"/>
      <c r="G129" s="7"/>
      <c r="H129" s="7"/>
      <c r="I129" s="5"/>
      <c r="J129" s="2"/>
      <c r="K129" s="10"/>
      <c r="L129" s="10"/>
      <c r="M129" s="11"/>
      <c r="N129" s="11"/>
      <c r="O129" s="3"/>
      <c r="P129" s="3"/>
      <c r="Q129" s="7"/>
      <c r="R129" s="35"/>
    </row>
    <row r="130" spans="1:21" s="54" customFormat="1" ht="29.25" customHeight="1" x14ac:dyDescent="0.25">
      <c r="A130" s="7">
        <v>2</v>
      </c>
      <c r="B130" s="29" t="s">
        <v>121</v>
      </c>
      <c r="C130" s="7" t="s">
        <v>20</v>
      </c>
      <c r="D130" s="7"/>
      <c r="E130" s="7"/>
      <c r="F130" s="7"/>
      <c r="G130" s="7"/>
      <c r="H130" s="7"/>
      <c r="I130" s="5"/>
      <c r="J130" s="2"/>
      <c r="K130" s="10"/>
      <c r="L130" s="10"/>
      <c r="M130" s="10"/>
      <c r="N130" s="4"/>
      <c r="O130" s="3"/>
      <c r="P130" s="3"/>
      <c r="Q130" s="7"/>
      <c r="R130" s="35"/>
    </row>
    <row r="131" spans="1:21" s="54" customFormat="1" ht="29.25" customHeight="1" x14ac:dyDescent="0.25">
      <c r="A131" s="7">
        <v>3</v>
      </c>
      <c r="B131" s="29" t="s">
        <v>122</v>
      </c>
      <c r="C131" s="7" t="s">
        <v>20</v>
      </c>
      <c r="D131" s="7"/>
      <c r="E131" s="7"/>
      <c r="F131" s="7"/>
      <c r="G131" s="7"/>
      <c r="H131" s="7"/>
      <c r="I131" s="14"/>
      <c r="J131" s="56"/>
      <c r="K131" s="43"/>
      <c r="L131" s="43"/>
      <c r="M131" s="43"/>
      <c r="N131" s="42"/>
      <c r="O131" s="17"/>
      <c r="P131" s="3"/>
      <c r="Q131" s="7"/>
      <c r="R131" s="35"/>
      <c r="T131" s="6"/>
      <c r="U131" s="6"/>
    </row>
    <row r="132" spans="1:21" s="54" customFormat="1" ht="29.25" customHeight="1" x14ac:dyDescent="0.25">
      <c r="A132" s="7">
        <v>4</v>
      </c>
      <c r="B132" s="29" t="s">
        <v>123</v>
      </c>
      <c r="C132" s="7" t="s">
        <v>20</v>
      </c>
      <c r="D132" s="7"/>
      <c r="E132" s="7"/>
      <c r="F132" s="7"/>
      <c r="G132" s="7"/>
      <c r="H132" s="7"/>
      <c r="I132" s="14"/>
      <c r="J132" s="56"/>
      <c r="K132" s="43"/>
      <c r="L132" s="43"/>
      <c r="M132" s="43"/>
      <c r="N132" s="42"/>
      <c r="O132" s="17"/>
      <c r="P132" s="3"/>
      <c r="Q132" s="7"/>
      <c r="R132" s="35"/>
      <c r="T132" s="6"/>
      <c r="U132" s="6"/>
    </row>
    <row r="133" spans="1:21" s="54" customFormat="1" ht="29.25" customHeight="1" x14ac:dyDescent="0.25">
      <c r="A133" s="7">
        <v>5</v>
      </c>
      <c r="B133" s="29" t="s">
        <v>124</v>
      </c>
      <c r="C133" s="7" t="s">
        <v>20</v>
      </c>
      <c r="D133" s="7"/>
      <c r="E133" s="7"/>
      <c r="F133" s="7"/>
      <c r="G133" s="7"/>
      <c r="H133" s="7"/>
      <c r="I133" s="14"/>
      <c r="J133" s="56"/>
      <c r="K133" s="43"/>
      <c r="L133" s="43"/>
      <c r="M133" s="43"/>
      <c r="N133" s="42"/>
      <c r="O133" s="17"/>
      <c r="P133" s="3"/>
      <c r="Q133" s="7"/>
      <c r="R133" s="35"/>
      <c r="T133" s="6"/>
      <c r="U133" s="6"/>
    </row>
    <row r="134" spans="1:21" s="54" customFormat="1" ht="29.25" customHeight="1" x14ac:dyDescent="0.25">
      <c r="A134" s="7">
        <v>6</v>
      </c>
      <c r="B134" s="29" t="s">
        <v>125</v>
      </c>
      <c r="C134" s="7" t="s">
        <v>20</v>
      </c>
      <c r="D134" s="7"/>
      <c r="E134" s="7"/>
      <c r="F134" s="7"/>
      <c r="G134" s="7"/>
      <c r="H134" s="7"/>
      <c r="I134" s="14"/>
      <c r="J134" s="56"/>
      <c r="K134" s="43"/>
      <c r="L134" s="43"/>
      <c r="M134" s="43"/>
      <c r="N134" s="42"/>
      <c r="O134" s="17"/>
      <c r="P134" s="3"/>
      <c r="Q134" s="7"/>
      <c r="R134" s="35"/>
      <c r="T134" s="6"/>
      <c r="U134" s="6"/>
    </row>
    <row r="135" spans="1:21" s="54" customFormat="1" ht="29.25" customHeight="1" x14ac:dyDescent="0.25">
      <c r="A135" s="7">
        <v>7</v>
      </c>
      <c r="B135" s="29" t="s">
        <v>126</v>
      </c>
      <c r="C135" s="7" t="s">
        <v>20</v>
      </c>
      <c r="D135" s="7"/>
      <c r="E135" s="7"/>
      <c r="F135" s="7"/>
      <c r="G135" s="7"/>
      <c r="H135" s="7"/>
      <c r="I135" s="14"/>
      <c r="J135" s="56"/>
      <c r="K135" s="43"/>
      <c r="L135" s="43"/>
      <c r="M135" s="43"/>
      <c r="N135" s="42"/>
      <c r="O135" s="17"/>
      <c r="P135" s="3"/>
      <c r="Q135" s="7"/>
      <c r="R135" s="35"/>
      <c r="T135" s="6"/>
      <c r="U135" s="6"/>
    </row>
    <row r="136" spans="1:21" s="54" customFormat="1" ht="29.25" customHeight="1" x14ac:dyDescent="0.25">
      <c r="A136" s="7">
        <v>8</v>
      </c>
      <c r="B136" s="29" t="s">
        <v>127</v>
      </c>
      <c r="C136" s="7" t="s">
        <v>20</v>
      </c>
      <c r="D136" s="7"/>
      <c r="E136" s="7"/>
      <c r="F136" s="7"/>
      <c r="G136" s="7"/>
      <c r="H136" s="7"/>
      <c r="I136" s="14"/>
      <c r="J136" s="56"/>
      <c r="K136" s="43"/>
      <c r="L136" s="43"/>
      <c r="M136" s="43"/>
      <c r="N136" s="42"/>
      <c r="O136" s="17"/>
      <c r="P136" s="3"/>
      <c r="Q136" s="7"/>
      <c r="R136" s="35"/>
      <c r="T136" s="6"/>
      <c r="U136" s="6"/>
    </row>
    <row r="137" spans="1:21" s="54" customFormat="1" ht="29.25" customHeight="1" x14ac:dyDescent="0.25">
      <c r="A137" s="7">
        <v>9</v>
      </c>
      <c r="B137" s="29" t="s">
        <v>128</v>
      </c>
      <c r="C137" s="7" t="s">
        <v>20</v>
      </c>
      <c r="D137" s="7"/>
      <c r="E137" s="7"/>
      <c r="F137" s="7"/>
      <c r="G137" s="7"/>
      <c r="H137" s="7"/>
      <c r="I137" s="14"/>
      <c r="J137" s="56"/>
      <c r="K137" s="43"/>
      <c r="L137" s="43"/>
      <c r="M137" s="43"/>
      <c r="N137" s="42"/>
      <c r="O137" s="17"/>
      <c r="P137" s="3"/>
      <c r="Q137" s="7"/>
      <c r="R137" s="35"/>
      <c r="T137" s="6"/>
      <c r="U137" s="6"/>
    </row>
    <row r="138" spans="1:21" s="54" customFormat="1" ht="29.25" customHeight="1" x14ac:dyDescent="0.25">
      <c r="A138" s="62">
        <v>10</v>
      </c>
      <c r="B138" s="63" t="s">
        <v>129</v>
      </c>
      <c r="C138" s="62" t="s">
        <v>20</v>
      </c>
      <c r="D138" s="62"/>
      <c r="E138" s="62"/>
      <c r="F138" s="62"/>
      <c r="G138" s="62"/>
      <c r="H138" s="62"/>
      <c r="I138" s="14"/>
      <c r="J138" s="56"/>
      <c r="K138" s="43"/>
      <c r="L138" s="43"/>
      <c r="M138" s="56"/>
      <c r="N138" s="62"/>
      <c r="O138" s="17"/>
      <c r="P138" s="17"/>
      <c r="Q138" s="62"/>
      <c r="R138" s="64"/>
      <c r="T138" s="6"/>
      <c r="U138" s="6"/>
    </row>
    <row r="139" spans="1:21" s="54" customFormat="1" ht="29.25" customHeight="1" x14ac:dyDescent="0.25">
      <c r="A139" s="7">
        <v>11</v>
      </c>
      <c r="B139" s="29" t="s">
        <v>140</v>
      </c>
      <c r="C139" s="7" t="s">
        <v>20</v>
      </c>
      <c r="D139" s="7"/>
      <c r="E139" s="7"/>
      <c r="F139" s="7"/>
      <c r="G139" s="7"/>
      <c r="H139" s="7"/>
      <c r="I139" s="5"/>
      <c r="J139" s="2"/>
      <c r="K139" s="2"/>
      <c r="L139" s="2"/>
      <c r="M139" s="2"/>
      <c r="N139" s="7"/>
      <c r="O139" s="3"/>
      <c r="P139" s="3"/>
      <c r="Q139" s="7"/>
      <c r="R139" s="64"/>
      <c r="T139" s="6"/>
      <c r="U139" s="6"/>
    </row>
    <row r="140" spans="1:21" s="54" customFormat="1" ht="29.25" customHeight="1" x14ac:dyDescent="0.25">
      <c r="A140" s="7">
        <v>12</v>
      </c>
      <c r="B140" s="29" t="s">
        <v>141</v>
      </c>
      <c r="C140" s="7"/>
      <c r="D140" s="7"/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35" t="s">
        <v>131</v>
      </c>
      <c r="T140" s="6"/>
      <c r="U140" s="6"/>
    </row>
    <row r="141" spans="1:21" s="54" customFormat="1" ht="29.25" customHeight="1" x14ac:dyDescent="0.25">
      <c r="A141" s="7">
        <v>13</v>
      </c>
      <c r="B141" s="29" t="s">
        <v>142</v>
      </c>
      <c r="C141" s="7"/>
      <c r="D141" s="7"/>
      <c r="E141" s="7"/>
      <c r="F141" s="7"/>
      <c r="G141" s="7"/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5" t="s">
        <v>131</v>
      </c>
      <c r="T141" s="6"/>
      <c r="U141" s="6"/>
    </row>
    <row r="142" spans="1:21" s="54" customFormat="1" ht="12.75" customHeight="1" thickBot="1" x14ac:dyDescent="0.3">
      <c r="A142" s="6"/>
      <c r="B142" s="6"/>
      <c r="C142" s="6"/>
      <c r="D142" s="6"/>
      <c r="E142" s="6"/>
      <c r="F142" s="6"/>
      <c r="G142" s="6"/>
      <c r="H142" s="6"/>
      <c r="I142" s="65" t="s">
        <v>16</v>
      </c>
      <c r="J142" s="61">
        <f>SUM(J129:J138)</f>
        <v>0</v>
      </c>
      <c r="K142" s="66">
        <f>SUM(K129:K138)</f>
        <v>0</v>
      </c>
      <c r="L142" s="61">
        <f>SUM(L129:L138)</f>
        <v>0</v>
      </c>
      <c r="M142" s="28"/>
      <c r="N142" s="18"/>
      <c r="O142" s="18"/>
      <c r="P142" s="18"/>
      <c r="Q142" s="18"/>
      <c r="R142" s="38"/>
      <c r="T142" s="6"/>
      <c r="U142" s="6"/>
    </row>
    <row r="143" spans="1:21" s="54" customFormat="1" ht="12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32"/>
      <c r="J143" s="27"/>
      <c r="K143" s="28"/>
      <c r="L143" s="28"/>
      <c r="M143" s="28"/>
      <c r="N143" s="6"/>
      <c r="O143" s="18"/>
      <c r="P143" s="18"/>
      <c r="Q143" s="6"/>
      <c r="R143" s="9"/>
      <c r="T143" s="6"/>
      <c r="U143" s="6"/>
    </row>
    <row r="144" spans="1:21" s="54" customFormat="1" ht="12.75" customHeight="1" thickBot="1" x14ac:dyDescent="0.3">
      <c r="A144" s="6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9"/>
      <c r="T144" s="6"/>
      <c r="U144" s="6"/>
    </row>
    <row r="145" spans="1:21" s="54" customFormat="1" ht="12.75" customHeight="1" thickBot="1" x14ac:dyDescent="0.3">
      <c r="A145" s="6"/>
      <c r="B145" s="6"/>
      <c r="C145" s="46"/>
      <c r="D145" s="46"/>
      <c r="E145" s="46"/>
      <c r="F145" s="46"/>
      <c r="G145" s="46"/>
      <c r="H145" s="46"/>
      <c r="I145" s="47" t="s">
        <v>17</v>
      </c>
      <c r="J145" s="48">
        <f>J20+J49+J64+J74+J102+J122+J142</f>
        <v>19361802.57</v>
      </c>
      <c r="K145" s="48">
        <f>K20+K49+K64+K74+K102+K122+K142</f>
        <v>15821706.760000002</v>
      </c>
      <c r="L145" s="48">
        <f>L20+L49+L64+L74+L102+L122+L142</f>
        <v>877303.99</v>
      </c>
      <c r="M145" s="49"/>
      <c r="N145" s="6"/>
      <c r="O145" s="6"/>
      <c r="P145" s="6"/>
      <c r="Q145" s="6"/>
      <c r="R145" s="9"/>
      <c r="T145" s="6"/>
      <c r="U145" s="6"/>
    </row>
    <row r="146" spans="1:21" s="54" customFormat="1" ht="12.75" customHeight="1" x14ac:dyDescent="0.25">
      <c r="A146" s="6"/>
      <c r="B146" s="31"/>
      <c r="C146" s="31"/>
      <c r="D146" s="31"/>
      <c r="E146" s="31"/>
      <c r="F146" s="31"/>
      <c r="G146" s="31"/>
      <c r="H146" s="31"/>
      <c r="I146" s="50"/>
      <c r="J146" s="31"/>
      <c r="K146" s="6"/>
      <c r="L146" s="6"/>
      <c r="M146" s="6"/>
      <c r="N146" s="6"/>
      <c r="O146" s="6"/>
      <c r="P146" s="6"/>
      <c r="Q146" s="6"/>
      <c r="R146" s="32"/>
      <c r="T146" s="6"/>
      <c r="U146" s="6"/>
    </row>
    <row r="147" spans="1:21" s="5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8"/>
      <c r="T147" s="6"/>
      <c r="U147" s="6"/>
    </row>
    <row r="148" spans="1:21" s="5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8"/>
      <c r="T148" s="6"/>
      <c r="U148" s="6"/>
    </row>
    <row r="149" spans="1:21" s="5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5"/>
      <c r="K149" s="45"/>
      <c r="L149" s="45"/>
      <c r="M149" s="6"/>
      <c r="N149" s="6"/>
      <c r="O149" s="6"/>
      <c r="P149" s="6"/>
      <c r="Q149" s="6"/>
      <c r="R149" s="38"/>
      <c r="T149" s="6"/>
      <c r="U149" s="6"/>
    </row>
    <row r="150" spans="1:21" s="5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8"/>
      <c r="T150" s="6"/>
      <c r="U150" s="6"/>
    </row>
    <row r="151" spans="1:21" s="5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8"/>
      <c r="T151" s="6"/>
      <c r="U151" s="6"/>
    </row>
    <row r="152" spans="1:21" s="5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8"/>
      <c r="T152" s="6"/>
      <c r="U152" s="6"/>
    </row>
    <row r="153" spans="1:21" s="54" customFormat="1" x14ac:dyDescent="0.25">
      <c r="A153" s="6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38"/>
      <c r="T153" s="6"/>
      <c r="U153" s="6"/>
    </row>
    <row r="154" spans="1:21" s="54" customFormat="1" x14ac:dyDescent="0.25">
      <c r="A154" s="6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  <c r="M154" s="6"/>
      <c r="N154" s="51"/>
      <c r="O154" s="6"/>
      <c r="P154" s="6"/>
      <c r="Q154" s="6"/>
      <c r="R154" s="9"/>
      <c r="T154" s="6"/>
      <c r="U154" s="6"/>
    </row>
    <row r="155" spans="1:21" s="54" customFormat="1" x14ac:dyDescent="0.25">
      <c r="A155" s="6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8"/>
      <c r="T155" s="6"/>
      <c r="U155" s="6"/>
    </row>
    <row r="160" spans="1:21" s="54" customFormat="1" x14ac:dyDescent="0.25">
      <c r="A160" s="6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32"/>
      <c r="T160" s="6"/>
      <c r="U160" s="6"/>
    </row>
    <row r="161" spans="1:21" s="54" customFormat="1" x14ac:dyDescent="0.25">
      <c r="A161" s="6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38"/>
      <c r="T161" s="6"/>
      <c r="U161" s="6"/>
    </row>
    <row r="162" spans="1:21" s="54" customFormat="1" x14ac:dyDescent="0.25">
      <c r="A162" s="6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38"/>
      <c r="T162" s="6"/>
      <c r="U162" s="6"/>
    </row>
    <row r="163" spans="1:21" s="54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40"/>
      <c r="T163" s="6"/>
      <c r="U163" s="6"/>
    </row>
    <row r="164" spans="1:21" s="54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8"/>
      <c r="T164" s="6"/>
      <c r="U164" s="6"/>
    </row>
  </sheetData>
  <mergeCells count="10">
    <mergeCell ref="A67:Q69"/>
    <mergeCell ref="A77:Q79"/>
    <mergeCell ref="A106:Q108"/>
    <mergeCell ref="A124:Q126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2021-12</vt:lpstr>
      <vt:lpstr>2021-11</vt:lpstr>
      <vt:lpstr>2021-10</vt:lpstr>
      <vt:lpstr>2021-09</vt:lpstr>
      <vt:lpstr>2021-08</vt:lpstr>
      <vt:lpstr>2021-07</vt:lpstr>
      <vt:lpstr>2021-06</vt:lpstr>
      <vt:lpstr>2021-05</vt:lpstr>
      <vt:lpstr>2021-04</vt:lpstr>
      <vt:lpstr>2021-03</vt:lpstr>
      <vt:lpstr>2021-02</vt:lpstr>
      <vt:lpstr>2021-01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Windows User</cp:lastModifiedBy>
  <cp:lastPrinted>2017-11-28T07:43:46Z</cp:lastPrinted>
  <dcterms:created xsi:type="dcterms:W3CDTF">2015-02-03T09:13:26Z</dcterms:created>
  <dcterms:modified xsi:type="dcterms:W3CDTF">2022-04-21T07:19:37Z</dcterms:modified>
</cp:coreProperties>
</file>